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jelusic\Desktop\"/>
    </mc:Choice>
  </mc:AlternateContent>
  <xr:revisionPtr revIDLastSave="0" documentId="13_ncr:1_{741F151C-C11C-47F8-A710-BF6AB0A02542}" xr6:coauthVersionLast="47" xr6:coauthVersionMax="47" xr10:uidLastSave="{00000000-0000-0000-0000-000000000000}"/>
  <bookViews>
    <workbookView xWindow="-38510" yWindow="-110" windowWidth="38620" windowHeight="21220" tabRatio="933" activeTab="8" xr2:uid="{00000000-000D-0000-FFFF-FFFF00000000}"/>
  </bookViews>
  <sheets>
    <sheet name="Rekapitulacija" sheetId="13" r:id="rId1"/>
    <sheet name="1. Utovarivač na kotačima" sheetId="12" r:id="rId2"/>
    <sheet name="2. Ručni električni viličar" sheetId="11" r:id="rId3"/>
    <sheet name="3. Čeoni električni viličari" sheetId="9" r:id="rId4"/>
    <sheet name="4. Čeoni električni viličar" sheetId="10" r:id="rId5"/>
    <sheet name="5. Stroj za metenje" sheetId="19" r:id="rId6"/>
    <sheet name="6. Stroj za pranje" sheetId="20" r:id="rId7"/>
    <sheet name="7. Industrijski usisavač" sheetId="21" r:id="rId8"/>
    <sheet name="8. Industrijski usisavač" sheetId="22" r:id="rId9"/>
  </sheets>
  <calcPr calcId="191029" iterateDelta="1E-4"/>
</workbook>
</file>

<file path=xl/calcChain.xml><?xml version="1.0" encoding="utf-8"?>
<calcChain xmlns="http://schemas.openxmlformats.org/spreadsheetml/2006/main">
  <c r="F7" i="22" l="1"/>
  <c r="H20" i="13" s="1"/>
  <c r="F7" i="21"/>
  <c r="H18" i="13" s="1"/>
  <c r="F7" i="20"/>
  <c r="H16" i="13" s="1"/>
  <c r="F7" i="19"/>
  <c r="H14" i="13" s="1"/>
  <c r="F7" i="12" l="1"/>
  <c r="H6" i="13" s="1"/>
  <c r="F7" i="11"/>
  <c r="H8" i="13" s="1"/>
  <c r="F7" i="10"/>
  <c r="H12" i="13" s="1"/>
  <c r="F7" i="9"/>
  <c r="H10" i="13" s="1"/>
  <c r="H24" i="13" l="1"/>
  <c r="H26" i="13" s="1"/>
  <c r="H28" i="13" s="1"/>
</calcChain>
</file>

<file path=xl/sharedStrings.xml><?xml version="1.0" encoding="utf-8"?>
<sst xmlns="http://schemas.openxmlformats.org/spreadsheetml/2006/main" count="182" uniqueCount="98">
  <si>
    <t>SVEUKUPNA REKAPITULACIJA</t>
  </si>
  <si>
    <t>UKUPNO</t>
  </si>
  <si>
    <t>PDV 25%</t>
  </si>
  <si>
    <t>SVEUKUPNO</t>
  </si>
  <si>
    <t>kom</t>
  </si>
  <si>
    <t>RADNI STROJ</t>
  </si>
  <si>
    <t xml:space="preserve"> - nosivost: do 3000 kg</t>
  </si>
  <si>
    <t xml:space="preserve"> - vrsta krana: standardna</t>
  </si>
  <si>
    <t xml:space="preserve"> - bočni pomak</t>
  </si>
  <si>
    <t xml:space="preserve"> - unutarnji retrovizor</t>
  </si>
  <si>
    <t xml:space="preserve"> - radna svijetla naprijed i nazad</t>
  </si>
  <si>
    <t xml:space="preserve"> - kamera za vožnju</t>
  </si>
  <si>
    <t xml:space="preserve"> - diesel motor, minimalo EURO 5</t>
  </si>
  <si>
    <t>OPIS STAVKE</t>
  </si>
  <si>
    <t>KOLIČINA</t>
  </si>
  <si>
    <t>JEDINIČNA CIJENA</t>
  </si>
  <si>
    <t>IZNOS</t>
  </si>
  <si>
    <t>NUDI SE</t>
  </si>
  <si>
    <t>JEDINICA MJERE</t>
  </si>
  <si>
    <t>UTOVARIVAČ NA KOTAČIMA</t>
  </si>
  <si>
    <t>RUČNI ELEKTRIČNI VISOKOPODIZNI VILIČAR</t>
  </si>
  <si>
    <t>ČEONI ELEKTRIČNI VILIČAR</t>
  </si>
  <si>
    <t>ČEONI ELEKTRIČNI VILIČARI</t>
  </si>
  <si>
    <t>STROJ ZA METENJE NA BATERIJSKI POGON</t>
  </si>
  <si>
    <t>STROJ ZA PRANJE NA BATERIJSKI POGON</t>
  </si>
  <si>
    <t>INDUSTRIJSKI USISAVAČ ATEX</t>
  </si>
  <si>
    <t>INDUSTRIJSKI USISAVAČI</t>
  </si>
  <si>
    <t xml:space="preserve"> - veličina utovarne korpe mora biti usklađena sa nosivosti stroja</t>
  </si>
  <si>
    <t xml:space="preserve"> - elektronički sustav za nadzor i autodijagnostiku svih funkcija stroja</t>
  </si>
  <si>
    <t xml:space="preserve"> - parking kočnica, suha disk kočnica, odgovara standardu ISO 3450</t>
  </si>
  <si>
    <t xml:space="preserve"> - kabina sa klima uređajem, nepropusna sa filterima i nadtlakom protiv ulaza prašine</t>
  </si>
  <si>
    <t xml:space="preserve"> - dvoradni radni hidraulični cilindri, za sve funkcije</t>
  </si>
  <si>
    <t xml:space="preserve"> - nosivost: do 2000 kg</t>
  </si>
  <si>
    <t xml:space="preserve"> - motor vožnje: do 2 kW</t>
  </si>
  <si>
    <t xml:space="preserve"> - motor hidraulike: do 3,5 kW</t>
  </si>
  <si>
    <t xml:space="preserve"> - visina dizanja: do 3200 mm</t>
  </si>
  <si>
    <t xml:space="preserve"> - širina viličara: do 850 mm</t>
  </si>
  <si>
    <t xml:space="preserve"> - masa viličara: do 1500 kg</t>
  </si>
  <si>
    <t xml:space="preserve"> - punjač: vanjski</t>
  </si>
  <si>
    <t xml:space="preserve"> - digitalni displej sa pokazivačem broja radnih sati, napunjenosti baterije, intervalu radovnog servisa ili kod za dijagnosticiranje kvara</t>
  </si>
  <si>
    <t xml:space="preserve"> - progresivna upravljačka sa servo upravljanjem za lakši rad u skučenim prostorima</t>
  </si>
  <si>
    <t xml:space="preserve"> - automatsko ograničenje brzine vožnje kod skretanja sa teretom</t>
  </si>
  <si>
    <t xml:space="preserve"> - sirena</t>
  </si>
  <si>
    <t xml:space="preserve"> - motor vožnje: do 2 x 5 kW</t>
  </si>
  <si>
    <t xml:space="preserve"> - motor hidraulike: do 10 kW</t>
  </si>
  <si>
    <t xml:space="preserve"> - vrsta krana: triplex</t>
  </si>
  <si>
    <t xml:space="preserve"> - visina dizanja: do 4800 mm</t>
  </si>
  <si>
    <t xml:space="preserve"> - zaštitna rešetka na nosaču vilica - zaštita od prevrtanja</t>
  </si>
  <si>
    <t xml:space="preserve"> - nagib krana</t>
  </si>
  <si>
    <t xml:space="preserve"> - metalna čvrsta kabina sa grijanjem i brisačima stakla</t>
  </si>
  <si>
    <t xml:space="preserve"> - zvučni signal za vožnju unazad </t>
  </si>
  <si>
    <t xml:space="preserve"> - bljeskalica na krovu viličara</t>
  </si>
  <si>
    <t xml:space="preserve"> - vrata za bočnu izmjenu baterija</t>
  </si>
  <si>
    <t xml:space="preserve"> - oprema za brzu izmjenu baterije</t>
  </si>
  <si>
    <t xml:space="preserve"> - širine vilica: do 1200 mm</t>
  </si>
  <si>
    <t xml:space="preserve"> - nosivost: do 1800 kg</t>
  </si>
  <si>
    <t xml:space="preserve"> - motor vožnje: do 2 x 12 kW</t>
  </si>
  <si>
    <t xml:space="preserve"> - motor hidraulike: do 18 kW</t>
  </si>
  <si>
    <t xml:space="preserve"> - visina dizanja: do 5200 mm</t>
  </si>
  <si>
    <t xml:space="preserve"> - pozicioner vilica - automatsko skupljanje i širenje vilica</t>
  </si>
  <si>
    <t>INDUSTRIJSKI USISAVAČ</t>
  </si>
  <si>
    <t xml:space="preserve"> - pune gume</t>
  </si>
  <si>
    <t xml:space="preserve"> - radni učinak čišćenja i metenja: do 11000 m2/h</t>
  </si>
  <si>
    <t xml:space="preserve"> - površina filtera: do 8 m2</t>
  </si>
  <si>
    <t xml:space="preserve"> - suho čišćenje i metenje sa sustavom protiv prašenja</t>
  </si>
  <si>
    <t xml:space="preserve"> - radna brzina: do 10 km/h</t>
  </si>
  <si>
    <t xml:space="preserve"> - zaštitni krov</t>
  </si>
  <si>
    <t xml:space="preserve"> - radna širina čišćenja: do 1650 mm</t>
  </si>
  <si>
    <t xml:space="preserve"> - mokro čišćenje i brisanje</t>
  </si>
  <si>
    <t xml:space="preserve"> - radna širina brisača: do 900 mm</t>
  </si>
  <si>
    <t xml:space="preserve"> - radna širina četke za pranje: do 550 mm</t>
  </si>
  <si>
    <t xml:space="preserve"> - radna brzina: do 5 km/h</t>
  </si>
  <si>
    <t xml:space="preserve"> - snaga: do 1,5 kW</t>
  </si>
  <si>
    <t xml:space="preserve"> - snaga: do 7 kW</t>
  </si>
  <si>
    <t xml:space="preserve"> - radni učinak čišćenja i brisanja: do 2300 m2/h</t>
  </si>
  <si>
    <t xml:space="preserve"> - pogon na komprimirani zrak, 4-6 bara</t>
  </si>
  <si>
    <t xml:space="preserve"> - kapacitet spremnika: do 100 litara</t>
  </si>
  <si>
    <t xml:space="preserve"> - masa: do 70 kg</t>
  </si>
  <si>
    <t xml:space="preserve"> - ATEX izvedba, na kotačima</t>
  </si>
  <si>
    <t xml:space="preserve"> - električni, na kotačima</t>
  </si>
  <si>
    <t xml:space="preserve"> - napajanje: 230 V, monofazni</t>
  </si>
  <si>
    <t xml:space="preserve"> - snaga: do 3500 W</t>
  </si>
  <si>
    <t xml:space="preserve"> - utovarivač na kotačima, zglobni, snage motora do 135 kW</t>
  </si>
  <si>
    <t xml:space="preserve"> - visokoistresajuća utovarna korpa, volumena do 5 m3, širine do 2800 mm, plivajuća korpa, ugrađena vaga</t>
  </si>
  <si>
    <t xml:space="preserve"> - masa radnog stroja: do 15 000 kg</t>
  </si>
  <si>
    <t xml:space="preserve"> - baterija: napon 24 V, kapacitet: do 400 Ah</t>
  </si>
  <si>
    <t xml:space="preserve"> - baterija: napon 48 V, kapacitet: do 800 Ah</t>
  </si>
  <si>
    <t xml:space="preserve"> - dodatna baterija, 48 V, do 800 Ah</t>
  </si>
  <si>
    <t xml:space="preserve"> - baterija: napona 80 V, kapacitet: do 500 Ah</t>
  </si>
  <si>
    <t xml:space="preserve"> - dodatna baterija, 80 V, do 500 Ah</t>
  </si>
  <si>
    <t xml:space="preserve"> - baterijski pogon: napon baterije 36 V, kapacitet: do 500 Ah</t>
  </si>
  <si>
    <t xml:space="preserve"> - punjač akumulatora 36V, do 500 Ah</t>
  </si>
  <si>
    <t xml:space="preserve"> - baterijski pogon: napon baterije 24 V, kapacitet: do 110 Ah</t>
  </si>
  <si>
    <t xml:space="preserve"> - kompletno sa gel baterijama i ugrađenim punjačem</t>
  </si>
  <si>
    <t xml:space="preserve"> - radna kočnica hidraulična, suha disk kočnica, odgovara standardu ISO 3450 ili jednako vrijedno</t>
  </si>
  <si>
    <t xml:space="preserve"> - kompletan pribor za usisavanje, promjera fi 50 mm</t>
  </si>
  <si>
    <t xml:space="preserve"> - sve kao ili jednakovrijedno</t>
  </si>
  <si>
    <t xml:space="preserve"> - dvokružni kočioni sustav sa dušikom punjenim akumulatorima, odgovara standardu ISO 3450 ili jednako vrijedno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</si>
</sst>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EUR]"/>
  </numFmts>
  <fonts count="16" x14ac:knownFonts="1">
    <font>
      <sz val="11"/>
      <color rgb="FF000000"/>
      <name val="Calibri"/>
      <family val="2"/>
      <charset val="238"/>
    </font>
    <font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rgb="FF000000"/>
      <name val="Arial"/>
      <family val="2"/>
      <charset val="238"/>
    </font>
    <font>
      <sz val="12"/>
      <name val="Arial CE"/>
      <family val="2"/>
      <charset val="238"/>
    </font>
    <font>
      <sz val="10"/>
      <name val="Arial"/>
      <family val="2"/>
      <charset val="238"/>
    </font>
    <font>
      <b/>
      <sz val="14"/>
      <name val="Calibri"/>
      <family val="2"/>
      <charset val="238"/>
    </font>
    <font>
      <b/>
      <sz val="14"/>
      <name val="Arial"/>
      <family val="2"/>
      <charset val="1"/>
    </font>
    <font>
      <sz val="12"/>
      <color rgb="FF000000"/>
      <name val="Calibri"/>
      <family val="2"/>
      <charset val="1"/>
    </font>
    <font>
      <sz val="12"/>
      <color rgb="FF000000"/>
      <name val="Calibri"/>
      <family val="2"/>
      <charset val="238"/>
    </font>
    <font>
      <u/>
      <sz val="12"/>
      <color rgb="FF000000"/>
      <name val="Calibri"/>
      <family val="2"/>
      <charset val="1"/>
    </font>
    <font>
      <b/>
      <i/>
      <sz val="14"/>
      <name val="Arial"/>
      <family val="2"/>
      <charset val="238"/>
    </font>
    <font>
      <b/>
      <i/>
      <sz val="14"/>
      <color rgb="FF000000"/>
      <name val="Calibri"/>
      <family val="2"/>
      <charset val="1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E7E6E6"/>
        <bgColor rgb="FFFFFFCC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46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2" borderId="1" xfId="0" applyFont="1" applyFill="1" applyBorder="1" applyAlignment="1">
      <alignment horizontal="right" vertical="top" wrapText="1"/>
    </xf>
    <xf numFmtId="0" fontId="4" fillId="0" borderId="0" xfId="0" applyFont="1" applyAlignment="1">
      <alignment horizontal="right" vertical="top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4" fontId="6" fillId="0" borderId="0" xfId="0" applyNumberFormat="1" applyFont="1" applyAlignment="1">
      <alignment wrapText="1"/>
    </xf>
    <xf numFmtId="0" fontId="8" fillId="0" borderId="0" xfId="1" applyFont="1"/>
    <xf numFmtId="0" fontId="2" fillId="0" borderId="0" xfId="0" applyFont="1" applyAlignment="1">
      <alignment horizontal="right" vertical="top" wrapText="1"/>
    </xf>
    <xf numFmtId="0" fontId="2" fillId="2" borderId="1" xfId="0" applyFont="1" applyFill="1" applyBorder="1" applyAlignment="1">
      <alignment horizontal="right" vertical="top" wrapText="1"/>
    </xf>
    <xf numFmtId="49" fontId="1" fillId="0" borderId="0" xfId="0" applyNumberFormat="1" applyFont="1" applyAlignment="1">
      <alignment wrapText="1"/>
    </xf>
    <xf numFmtId="0" fontId="1" fillId="0" borderId="0" xfId="0" applyFont="1" applyAlignment="1">
      <alignment wrapText="1"/>
    </xf>
    <xf numFmtId="2" fontId="2" fillId="0" borderId="0" xfId="0" applyNumberFormat="1" applyFont="1" applyAlignment="1">
      <alignment horizontal="right" vertical="top" wrapText="1"/>
    </xf>
    <xf numFmtId="2" fontId="2" fillId="0" borderId="0" xfId="0" applyNumberFormat="1" applyFont="1" applyAlignment="1">
      <alignment horizontal="right" wrapText="1"/>
    </xf>
    <xf numFmtId="2" fontId="2" fillId="0" borderId="0" xfId="0" applyNumberFormat="1" applyFont="1" applyAlignment="1">
      <alignment wrapText="1"/>
    </xf>
    <xf numFmtId="2" fontId="0" fillId="0" borderId="0" xfId="0" applyNumberFormat="1"/>
    <xf numFmtId="49" fontId="2" fillId="0" borderId="0" xfId="0" applyNumberFormat="1" applyFont="1" applyAlignment="1">
      <alignment horizontal="right" wrapText="1"/>
    </xf>
    <xf numFmtId="4" fontId="2" fillId="0" borderId="0" xfId="0" applyNumberFormat="1" applyFont="1" applyAlignment="1">
      <alignment horizontal="right" wrapText="1"/>
    </xf>
    <xf numFmtId="0" fontId="2" fillId="0" borderId="0" xfId="0" applyFont="1" applyAlignment="1">
      <alignment horizontal="left" vertical="top"/>
    </xf>
    <xf numFmtId="0" fontId="2" fillId="0" borderId="0" xfId="0" applyFont="1"/>
    <xf numFmtId="4" fontId="2" fillId="0" borderId="0" xfId="0" applyNumberFormat="1" applyFont="1" applyAlignment="1">
      <alignment horizontal="right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center" wrapText="1"/>
    </xf>
    <xf numFmtId="4" fontId="10" fillId="0" borderId="0" xfId="0" applyNumberFormat="1" applyFont="1" applyAlignment="1">
      <alignment horizontal="center"/>
    </xf>
    <xf numFmtId="0" fontId="12" fillId="0" borderId="0" xfId="0" applyFont="1" applyAlignment="1">
      <alignment horizontal="left" wrapText="1"/>
    </xf>
    <xf numFmtId="0" fontId="7" fillId="0" borderId="0" xfId="1"/>
    <xf numFmtId="0" fontId="5" fillId="2" borderId="1" xfId="1" applyFont="1" applyFill="1" applyBorder="1" applyAlignment="1">
      <alignment vertical="center"/>
    </xf>
    <xf numFmtId="0" fontId="13" fillId="0" borderId="0" xfId="1" applyFont="1" applyAlignment="1">
      <alignment horizontal="center"/>
    </xf>
    <xf numFmtId="0" fontId="14" fillId="0" borderId="0" xfId="0" applyFont="1" applyAlignment="1">
      <alignment horizontal="left" wrapText="1"/>
    </xf>
    <xf numFmtId="0" fontId="11" fillId="0" borderId="0" xfId="0" applyFont="1"/>
    <xf numFmtId="0" fontId="7" fillId="0" borderId="0" xfId="1" applyAlignment="1">
      <alignment horizontal="center"/>
    </xf>
    <xf numFmtId="4" fontId="10" fillId="0" borderId="0" xfId="0" applyNumberFormat="1" applyFont="1" applyAlignment="1" applyProtection="1">
      <alignment horizontal="center"/>
      <protection locked="0"/>
    </xf>
    <xf numFmtId="0" fontId="15" fillId="3" borderId="1" xfId="0" applyFont="1" applyFill="1" applyBorder="1" applyAlignment="1">
      <alignment horizontal="center" vertical="center" wrapText="1"/>
    </xf>
    <xf numFmtId="4" fontId="15" fillId="3" borderId="1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/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11" fillId="0" borderId="0" xfId="0" applyFont="1" applyAlignment="1">
      <alignment wrapText="1"/>
    </xf>
    <xf numFmtId="0" fontId="9" fillId="2" borderId="1" xfId="1" applyFont="1" applyFill="1" applyBorder="1" applyAlignment="1">
      <alignment horizontal="left"/>
    </xf>
    <xf numFmtId="0" fontId="3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left"/>
    </xf>
    <xf numFmtId="0" fontId="15" fillId="3" borderId="1" xfId="1" applyFont="1" applyFill="1" applyBorder="1" applyAlignment="1">
      <alignment horizontal="center"/>
    </xf>
    <xf numFmtId="0" fontId="0" fillId="0" borderId="0" xfId="0" applyAlignment="1" applyProtection="1">
      <alignment horizontal="center"/>
      <protection locked="0"/>
    </xf>
  </cellXfs>
  <cellStyles count="2">
    <cellStyle name="Normalno" xfId="0" builtinId="0"/>
    <cellStyle name="TableStyleLight1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E7E6E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35FB5-EFDE-468A-B31A-4E03CA75E643}">
  <dimension ref="B2:H28"/>
  <sheetViews>
    <sheetView workbookViewId="0">
      <selection activeCell="L16" sqref="L16"/>
    </sheetView>
  </sheetViews>
  <sheetFormatPr defaultRowHeight="14.5" x14ac:dyDescent="0.35"/>
  <cols>
    <col min="6" max="6" width="71" customWidth="1"/>
    <col min="8" max="8" width="18.36328125" customWidth="1"/>
  </cols>
  <sheetData>
    <row r="2" spans="2:8" ht="18" x14ac:dyDescent="0.4">
      <c r="B2" s="41" t="s">
        <v>0</v>
      </c>
      <c r="C2" s="41"/>
      <c r="D2" s="41"/>
      <c r="E2" s="41"/>
      <c r="F2" s="41"/>
      <c r="G2" s="41"/>
      <c r="H2" s="41"/>
    </row>
    <row r="3" spans="2:8" ht="15.5" x14ac:dyDescent="0.35">
      <c r="B3" s="1"/>
      <c r="C3" s="2"/>
      <c r="D3" s="3"/>
      <c r="E3" s="3"/>
      <c r="F3" s="3"/>
    </row>
    <row r="4" spans="2:8" ht="15.5" x14ac:dyDescent="0.35">
      <c r="B4" s="1"/>
      <c r="C4" s="2"/>
      <c r="D4" s="3"/>
      <c r="E4" s="3"/>
      <c r="F4" s="3"/>
    </row>
    <row r="5" spans="2:8" ht="15.5" x14ac:dyDescent="0.35">
      <c r="B5" s="1"/>
      <c r="C5" s="2"/>
      <c r="D5" s="3"/>
      <c r="E5" s="3"/>
      <c r="F5" s="3"/>
    </row>
    <row r="6" spans="2:8" ht="18" x14ac:dyDescent="0.35">
      <c r="B6" s="4">
        <v>1</v>
      </c>
      <c r="C6" s="42" t="s">
        <v>19</v>
      </c>
      <c r="D6" s="42"/>
      <c r="E6" s="42"/>
      <c r="F6" s="42"/>
      <c r="H6" s="36">
        <f>'1. Utovarivač na kotačima'!F7</f>
        <v>0</v>
      </c>
    </row>
    <row r="7" spans="2:8" ht="15.5" x14ac:dyDescent="0.35">
      <c r="B7" s="5"/>
      <c r="C7" s="6"/>
      <c r="D7" s="6"/>
      <c r="E7" s="7"/>
      <c r="F7" s="8"/>
      <c r="H7" s="37"/>
    </row>
    <row r="8" spans="2:8" ht="18.5" x14ac:dyDescent="0.45">
      <c r="B8" s="4">
        <v>2</v>
      </c>
      <c r="C8" s="43" t="s">
        <v>20</v>
      </c>
      <c r="D8" s="43"/>
      <c r="E8" s="43"/>
      <c r="F8" s="43"/>
      <c r="G8" s="9"/>
      <c r="H8" s="36">
        <f>'2. Ručni električni viličar'!F7</f>
        <v>0</v>
      </c>
    </row>
    <row r="9" spans="2:8" ht="15.5" x14ac:dyDescent="0.35">
      <c r="B9" s="5"/>
      <c r="C9" s="6"/>
      <c r="D9" s="6"/>
      <c r="E9" s="7"/>
      <c r="F9" s="8"/>
      <c r="H9" s="37"/>
    </row>
    <row r="10" spans="2:8" ht="18" x14ac:dyDescent="0.4">
      <c r="B10" s="4">
        <v>3</v>
      </c>
      <c r="C10" s="43" t="s">
        <v>22</v>
      </c>
      <c r="D10" s="43"/>
      <c r="E10" s="43"/>
      <c r="F10" s="43"/>
      <c r="H10" s="36">
        <f>'3. Čeoni električni viličari'!F7</f>
        <v>0</v>
      </c>
    </row>
    <row r="11" spans="2:8" ht="15.5" x14ac:dyDescent="0.35">
      <c r="B11" s="10"/>
      <c r="C11" s="7"/>
      <c r="D11" s="7"/>
      <c r="E11" s="7"/>
      <c r="F11" s="8"/>
      <c r="H11" s="37"/>
    </row>
    <row r="12" spans="2:8" ht="18" x14ac:dyDescent="0.4">
      <c r="B12" s="11">
        <v>4</v>
      </c>
      <c r="C12" s="40" t="s">
        <v>21</v>
      </c>
      <c r="D12" s="40"/>
      <c r="E12" s="40"/>
      <c r="F12" s="40"/>
      <c r="H12" s="36">
        <f>'4. Čeoni električni viličar'!F7</f>
        <v>0</v>
      </c>
    </row>
    <row r="13" spans="2:8" ht="15.5" x14ac:dyDescent="0.35">
      <c r="B13" s="10"/>
      <c r="C13" s="7"/>
      <c r="D13" s="7"/>
      <c r="E13" s="7"/>
      <c r="F13" s="8"/>
      <c r="H13" s="37"/>
    </row>
    <row r="14" spans="2:8" ht="18" x14ac:dyDescent="0.4">
      <c r="B14" s="11">
        <v>5</v>
      </c>
      <c r="C14" s="40" t="s">
        <v>23</v>
      </c>
      <c r="D14" s="40"/>
      <c r="E14" s="40"/>
      <c r="F14" s="40"/>
      <c r="H14" s="36">
        <f>'5. Stroj za metenje'!F7</f>
        <v>0</v>
      </c>
    </row>
    <row r="15" spans="2:8" ht="15.5" x14ac:dyDescent="0.35">
      <c r="B15" s="10"/>
      <c r="C15" s="7"/>
      <c r="D15" s="7"/>
      <c r="E15" s="7"/>
      <c r="F15" s="8"/>
      <c r="H15" s="37"/>
    </row>
    <row r="16" spans="2:8" ht="18" x14ac:dyDescent="0.4">
      <c r="B16" s="11">
        <v>6</v>
      </c>
      <c r="C16" s="40" t="s">
        <v>24</v>
      </c>
      <c r="D16" s="40"/>
      <c r="E16" s="40"/>
      <c r="F16" s="40"/>
      <c r="H16" s="36">
        <f>'6. Stroj za pranje'!F7</f>
        <v>0</v>
      </c>
    </row>
    <row r="17" spans="2:8" ht="15.5" x14ac:dyDescent="0.35">
      <c r="B17" s="10"/>
      <c r="C17" s="7"/>
      <c r="D17" s="7"/>
      <c r="E17" s="7"/>
      <c r="F17" s="8"/>
      <c r="H17" s="37"/>
    </row>
    <row r="18" spans="2:8" ht="18" x14ac:dyDescent="0.4">
      <c r="B18" s="11">
        <v>7</v>
      </c>
      <c r="C18" s="40" t="s">
        <v>25</v>
      </c>
      <c r="D18" s="40"/>
      <c r="E18" s="40"/>
      <c r="F18" s="40"/>
      <c r="H18" s="36">
        <f>'7. Industrijski usisavač'!F7</f>
        <v>0</v>
      </c>
    </row>
    <row r="19" spans="2:8" ht="15.5" x14ac:dyDescent="0.35">
      <c r="B19" s="10"/>
      <c r="C19" s="7"/>
      <c r="D19" s="7"/>
      <c r="E19" s="7"/>
      <c r="F19" s="8"/>
      <c r="H19" s="37"/>
    </row>
    <row r="20" spans="2:8" ht="18" x14ac:dyDescent="0.4">
      <c r="B20" s="11">
        <v>8</v>
      </c>
      <c r="C20" s="40" t="s">
        <v>26</v>
      </c>
      <c r="D20" s="40"/>
      <c r="E20" s="40"/>
      <c r="F20" s="40"/>
      <c r="H20" s="36">
        <f>'8. Industrijski usisavač'!F7</f>
        <v>0</v>
      </c>
    </row>
    <row r="21" spans="2:8" ht="15.5" x14ac:dyDescent="0.35">
      <c r="B21" s="10"/>
      <c r="C21" s="7"/>
      <c r="D21" s="7"/>
      <c r="E21" s="7"/>
      <c r="F21" s="8"/>
      <c r="H21" s="37"/>
    </row>
    <row r="22" spans="2:8" ht="15.5" x14ac:dyDescent="0.35">
      <c r="B22" s="10"/>
      <c r="C22" s="7"/>
      <c r="D22" s="7"/>
      <c r="E22" s="7"/>
      <c r="F22" s="8"/>
      <c r="H22" s="37"/>
    </row>
    <row r="23" spans="2:8" ht="15.5" x14ac:dyDescent="0.35">
      <c r="B23" s="10"/>
      <c r="C23" s="12"/>
      <c r="D23" s="13"/>
      <c r="E23" s="13"/>
      <c r="F23" s="8"/>
      <c r="H23" s="38"/>
    </row>
    <row r="24" spans="2:8" ht="15.5" x14ac:dyDescent="0.35">
      <c r="B24" s="14"/>
      <c r="C24" s="15"/>
      <c r="D24" s="16"/>
      <c r="E24" s="16"/>
      <c r="F24" s="15" t="s">
        <v>1</v>
      </c>
      <c r="G24" s="17"/>
      <c r="H24" s="36">
        <f>SUM(H6:H20)</f>
        <v>0</v>
      </c>
    </row>
    <row r="25" spans="2:8" ht="15.5" x14ac:dyDescent="0.35">
      <c r="B25" s="1"/>
      <c r="C25" s="18"/>
      <c r="D25" s="7"/>
      <c r="E25" s="7"/>
      <c r="F25" s="19"/>
      <c r="H25" s="37"/>
    </row>
    <row r="26" spans="2:8" ht="15.5" x14ac:dyDescent="0.35">
      <c r="B26" s="10"/>
      <c r="C26" s="18"/>
      <c r="D26" s="7"/>
      <c r="E26" s="7"/>
      <c r="F26" s="19" t="s">
        <v>2</v>
      </c>
      <c r="H26" s="36">
        <f>H24*0.25</f>
        <v>0</v>
      </c>
    </row>
    <row r="27" spans="2:8" ht="15.5" x14ac:dyDescent="0.35">
      <c r="B27" s="1"/>
      <c r="C27" s="18"/>
      <c r="D27" s="7"/>
      <c r="E27" s="7"/>
      <c r="F27" s="19"/>
      <c r="H27" s="37"/>
    </row>
    <row r="28" spans="2:8" ht="15.5" x14ac:dyDescent="0.35">
      <c r="B28" s="20"/>
      <c r="C28" s="18"/>
      <c r="D28" s="21"/>
      <c r="E28" s="21"/>
      <c r="F28" s="22" t="s">
        <v>3</v>
      </c>
      <c r="H28" s="36">
        <f>H24+H26</f>
        <v>0</v>
      </c>
    </row>
  </sheetData>
  <sheetProtection algorithmName="SHA-512" hashValue="FgpZhjRAI497IGMQDRA5YGeXOF63PG2iar29vJJ+7F/R653vE4smUq4Zwk0fVe+vYkWsuWr2n9gDWaZyJh6R7w==" saltValue="zEgvDlMufj1oucViGBTJaw==" spinCount="100000" sheet="1" objects="1" scenarios="1"/>
  <mergeCells count="9">
    <mergeCell ref="C16:F16"/>
    <mergeCell ref="C18:F18"/>
    <mergeCell ref="C20:F20"/>
    <mergeCell ref="B2:H2"/>
    <mergeCell ref="C6:F6"/>
    <mergeCell ref="C8:F8"/>
    <mergeCell ref="C10:F10"/>
    <mergeCell ref="C14:F14"/>
    <mergeCell ref="C12:F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7CF29-6017-4091-8397-B29605B2FDFA}">
  <dimension ref="A2:K22"/>
  <sheetViews>
    <sheetView workbookViewId="0">
      <selection activeCell="E7" sqref="E7"/>
    </sheetView>
  </sheetViews>
  <sheetFormatPr defaultRowHeight="14.5" x14ac:dyDescent="0.35"/>
  <cols>
    <col min="2" max="2" width="126.81640625" customWidth="1"/>
    <col min="3" max="4" width="10.81640625" customWidth="1"/>
    <col min="5" max="6" width="15.81640625" customWidth="1"/>
  </cols>
  <sheetData>
    <row r="2" spans="1:11" ht="18" x14ac:dyDescent="0.35">
      <c r="B2" s="28" t="s">
        <v>5</v>
      </c>
    </row>
    <row r="5" spans="1:11" ht="26" x14ac:dyDescent="0.35">
      <c r="B5" s="34" t="s">
        <v>13</v>
      </c>
      <c r="C5" s="34" t="s">
        <v>18</v>
      </c>
      <c r="D5" s="34" t="s">
        <v>14</v>
      </c>
      <c r="E5" s="34" t="s">
        <v>15</v>
      </c>
      <c r="F5" s="35" t="s">
        <v>16</v>
      </c>
      <c r="G5" s="44" t="s">
        <v>17</v>
      </c>
      <c r="H5" s="44"/>
      <c r="I5" s="44"/>
      <c r="J5" s="44"/>
      <c r="K5" s="44"/>
    </row>
    <row r="7" spans="1:11" ht="18.5" x14ac:dyDescent="0.45">
      <c r="A7" s="29">
        <v>1</v>
      </c>
      <c r="B7" s="30" t="s">
        <v>19</v>
      </c>
      <c r="C7" s="24" t="s">
        <v>4</v>
      </c>
      <c r="D7" s="31">
        <v>1</v>
      </c>
      <c r="E7" s="33"/>
      <c r="F7" s="25">
        <f>D7*E7</f>
        <v>0</v>
      </c>
      <c r="G7" s="45"/>
      <c r="H7" s="45"/>
      <c r="I7" s="45"/>
      <c r="J7" s="45"/>
      <c r="K7" s="45"/>
    </row>
    <row r="8" spans="1:11" ht="15.5" x14ac:dyDescent="0.35">
      <c r="A8" s="32"/>
      <c r="B8" s="26"/>
      <c r="C8" s="24"/>
      <c r="D8" s="31"/>
      <c r="E8" s="33"/>
      <c r="F8" s="25"/>
      <c r="G8" s="45"/>
      <c r="H8" s="45"/>
      <c r="I8" s="45"/>
      <c r="J8" s="45"/>
      <c r="K8" s="45"/>
    </row>
    <row r="9" spans="1:11" ht="15.5" x14ac:dyDescent="0.35">
      <c r="A9" s="27"/>
      <c r="B9" s="23" t="s">
        <v>82</v>
      </c>
      <c r="C9" s="24"/>
      <c r="D9" s="31"/>
      <c r="E9" s="25"/>
      <c r="F9" s="25"/>
      <c r="G9" s="45"/>
      <c r="H9" s="45"/>
      <c r="I9" s="45"/>
      <c r="J9" s="45"/>
      <c r="K9" s="45"/>
    </row>
    <row r="10" spans="1:11" ht="15.5" x14ac:dyDescent="0.35">
      <c r="A10" s="27"/>
      <c r="B10" s="23" t="s">
        <v>84</v>
      </c>
      <c r="C10" s="24"/>
      <c r="D10" s="31"/>
      <c r="E10" s="25"/>
      <c r="F10" s="25"/>
      <c r="G10" s="45"/>
      <c r="H10" s="45"/>
      <c r="I10" s="45"/>
      <c r="J10" s="45"/>
      <c r="K10" s="45"/>
    </row>
    <row r="11" spans="1:11" ht="15.5" x14ac:dyDescent="0.35">
      <c r="A11" s="27"/>
      <c r="B11" s="23" t="s">
        <v>83</v>
      </c>
      <c r="C11" s="24"/>
      <c r="D11" s="31"/>
      <c r="E11" s="25"/>
      <c r="F11" s="25"/>
      <c r="G11" s="45"/>
      <c r="H11" s="45"/>
      <c r="I11" s="45"/>
      <c r="J11" s="45"/>
      <c r="K11" s="45"/>
    </row>
    <row r="12" spans="1:11" ht="17.399999999999999" customHeight="1" x14ac:dyDescent="0.35">
      <c r="A12" s="27"/>
      <c r="B12" s="23" t="s">
        <v>28</v>
      </c>
      <c r="C12" s="24"/>
      <c r="D12" s="31"/>
      <c r="E12" s="25"/>
      <c r="F12" s="25"/>
      <c r="G12" s="45"/>
      <c r="H12" s="45"/>
      <c r="I12" s="45"/>
      <c r="J12" s="45"/>
      <c r="K12" s="45"/>
    </row>
    <row r="13" spans="1:11" ht="17.399999999999999" customHeight="1" x14ac:dyDescent="0.35">
      <c r="A13" s="27"/>
      <c r="B13" s="23" t="s">
        <v>97</v>
      </c>
      <c r="C13" s="24"/>
      <c r="D13" s="31"/>
      <c r="E13" s="25"/>
      <c r="F13" s="25"/>
      <c r="G13" s="45"/>
      <c r="H13" s="45"/>
      <c r="I13" s="45"/>
      <c r="J13" s="45"/>
      <c r="K13" s="45"/>
    </row>
    <row r="14" spans="1:11" ht="15.5" x14ac:dyDescent="0.35">
      <c r="A14" s="27"/>
      <c r="B14" s="23" t="s">
        <v>94</v>
      </c>
      <c r="C14" s="24"/>
      <c r="D14" s="31"/>
      <c r="E14" s="25"/>
      <c r="F14" s="25"/>
      <c r="G14" s="45"/>
      <c r="H14" s="45"/>
      <c r="I14" s="45"/>
      <c r="J14" s="45"/>
      <c r="K14" s="45"/>
    </row>
    <row r="15" spans="1:11" ht="15.5" x14ac:dyDescent="0.35">
      <c r="A15" s="27"/>
      <c r="B15" s="23" t="s">
        <v>29</v>
      </c>
      <c r="C15" s="24"/>
      <c r="D15" s="31"/>
      <c r="E15" s="25"/>
      <c r="F15" s="25"/>
      <c r="G15" s="45"/>
      <c r="H15" s="45"/>
      <c r="I15" s="45"/>
      <c r="J15" s="45"/>
      <c r="K15" s="45"/>
    </row>
    <row r="16" spans="1:11" ht="15.5" x14ac:dyDescent="0.35">
      <c r="A16" s="27"/>
      <c r="B16" s="23" t="s">
        <v>27</v>
      </c>
      <c r="C16" s="24"/>
      <c r="D16" s="31"/>
      <c r="E16" s="25"/>
      <c r="F16" s="25"/>
      <c r="G16" s="45"/>
      <c r="H16" s="45"/>
      <c r="I16" s="45"/>
      <c r="J16" s="45"/>
      <c r="K16" s="45"/>
    </row>
    <row r="17" spans="1:11" ht="15.5" x14ac:dyDescent="0.35">
      <c r="A17" s="27"/>
      <c r="B17" s="23" t="s">
        <v>31</v>
      </c>
      <c r="C17" s="24"/>
      <c r="D17" s="31"/>
      <c r="E17" s="25"/>
      <c r="F17" s="25"/>
      <c r="G17" s="45"/>
      <c r="H17" s="45"/>
      <c r="I17" s="45"/>
      <c r="J17" s="45"/>
      <c r="K17" s="45"/>
    </row>
    <row r="18" spans="1:11" ht="15.5" x14ac:dyDescent="0.35">
      <c r="A18" s="27"/>
      <c r="B18" s="23" t="s">
        <v>10</v>
      </c>
      <c r="C18" s="24"/>
      <c r="D18" s="31"/>
      <c r="E18" s="25"/>
      <c r="F18" s="25"/>
      <c r="G18" s="45"/>
      <c r="H18" s="45"/>
      <c r="I18" s="45"/>
      <c r="J18" s="45"/>
      <c r="K18" s="45"/>
    </row>
    <row r="19" spans="1:11" ht="15.5" x14ac:dyDescent="0.35">
      <c r="A19" s="27"/>
      <c r="B19" s="23" t="s">
        <v>11</v>
      </c>
      <c r="C19" s="24"/>
      <c r="D19" s="31"/>
      <c r="E19" s="25"/>
      <c r="F19" s="25"/>
      <c r="G19" s="45"/>
      <c r="H19" s="45"/>
      <c r="I19" s="45"/>
      <c r="J19" s="45"/>
      <c r="K19" s="45"/>
    </row>
    <row r="20" spans="1:11" ht="15.5" x14ac:dyDescent="0.35">
      <c r="A20" s="27"/>
      <c r="B20" s="23" t="s">
        <v>12</v>
      </c>
      <c r="C20" s="24"/>
      <c r="D20" s="31"/>
      <c r="E20" s="25"/>
      <c r="F20" s="25"/>
      <c r="G20" s="45"/>
      <c r="H20" s="45"/>
      <c r="I20" s="45"/>
      <c r="J20" s="45"/>
      <c r="K20" s="45"/>
    </row>
    <row r="21" spans="1:11" ht="15.5" x14ac:dyDescent="0.35">
      <c r="B21" s="23" t="s">
        <v>30</v>
      </c>
    </row>
    <row r="22" spans="1:11" ht="15.5" x14ac:dyDescent="0.35">
      <c r="B22" s="23" t="s">
        <v>96</v>
      </c>
    </row>
  </sheetData>
  <sheetProtection algorithmName="SHA-512" hashValue="9ZHaD1pdOQojRR+mIVZgja9Zpef8+ILmMZzTIcRRnxrO0BkQZsuf1I5z/kQLXkgU50wMN++TgzjHAbnAuah5JQ==" saltValue="LtxV2/LNTO5VGXIXKXAsWw==" spinCount="100000" sheet="1" objects="1" scenarios="1"/>
  <mergeCells count="2">
    <mergeCell ref="G5:K5"/>
    <mergeCell ref="G7:K20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5D32C-4362-44CF-AB2A-5D04493602D3}">
  <dimension ref="A2:K22"/>
  <sheetViews>
    <sheetView workbookViewId="0">
      <selection activeCell="B57" sqref="B57"/>
    </sheetView>
  </sheetViews>
  <sheetFormatPr defaultRowHeight="14.5" x14ac:dyDescent="0.35"/>
  <cols>
    <col min="2" max="2" width="129" customWidth="1"/>
    <col min="3" max="4" width="10.81640625" customWidth="1"/>
    <col min="5" max="6" width="15.81640625" customWidth="1"/>
  </cols>
  <sheetData>
    <row r="2" spans="1:11" ht="18" x14ac:dyDescent="0.35">
      <c r="B2" s="28" t="s">
        <v>5</v>
      </c>
    </row>
    <row r="5" spans="1:11" ht="26" x14ac:dyDescent="0.35">
      <c r="B5" s="34" t="s">
        <v>13</v>
      </c>
      <c r="C5" s="34" t="s">
        <v>18</v>
      </c>
      <c r="D5" s="34" t="s">
        <v>14</v>
      </c>
      <c r="E5" s="34" t="s">
        <v>15</v>
      </c>
      <c r="F5" s="35" t="s">
        <v>16</v>
      </c>
      <c r="G5" s="44" t="s">
        <v>17</v>
      </c>
      <c r="H5" s="44"/>
      <c r="I5" s="44"/>
      <c r="J5" s="44"/>
      <c r="K5" s="44"/>
    </row>
    <row r="7" spans="1:11" ht="18.5" x14ac:dyDescent="0.45">
      <c r="A7" s="29">
        <v>2</v>
      </c>
      <c r="B7" s="30" t="s">
        <v>20</v>
      </c>
      <c r="C7" s="24" t="s">
        <v>4</v>
      </c>
      <c r="D7" s="31">
        <v>1</v>
      </c>
      <c r="E7" s="33"/>
      <c r="F7" s="25">
        <f>D7*E7</f>
        <v>0</v>
      </c>
      <c r="G7" s="45"/>
      <c r="H7" s="45"/>
      <c r="I7" s="45"/>
      <c r="J7" s="45"/>
      <c r="K7" s="45"/>
    </row>
    <row r="8" spans="1:11" ht="15.5" x14ac:dyDescent="0.35">
      <c r="A8" s="32"/>
      <c r="B8" s="26"/>
      <c r="C8" s="24"/>
      <c r="D8" s="31"/>
      <c r="E8" s="33"/>
      <c r="F8" s="25"/>
      <c r="G8" s="45"/>
      <c r="H8" s="45"/>
      <c r="I8" s="45"/>
      <c r="J8" s="45"/>
      <c r="K8" s="45"/>
    </row>
    <row r="9" spans="1:11" ht="15.5" x14ac:dyDescent="0.35">
      <c r="A9" s="27"/>
      <c r="B9" s="23" t="s">
        <v>32</v>
      </c>
      <c r="C9" s="24"/>
      <c r="D9" s="31"/>
      <c r="E9" s="25"/>
      <c r="F9" s="25"/>
      <c r="G9" s="45"/>
      <c r="H9" s="45"/>
      <c r="I9" s="45"/>
      <c r="J9" s="45"/>
      <c r="K9" s="45"/>
    </row>
    <row r="10" spans="1:11" ht="15.5" x14ac:dyDescent="0.35">
      <c r="A10" s="27"/>
      <c r="B10" s="23" t="s">
        <v>33</v>
      </c>
      <c r="C10" s="24"/>
      <c r="D10" s="31"/>
      <c r="E10" s="25"/>
      <c r="F10" s="25"/>
      <c r="G10" s="45"/>
      <c r="H10" s="45"/>
      <c r="I10" s="45"/>
      <c r="J10" s="45"/>
      <c r="K10" s="45"/>
    </row>
    <row r="11" spans="1:11" ht="15.5" x14ac:dyDescent="0.35">
      <c r="A11" s="27"/>
      <c r="B11" s="23" t="s">
        <v>34</v>
      </c>
      <c r="C11" s="24"/>
      <c r="D11" s="31"/>
      <c r="E11" s="25"/>
      <c r="F11" s="25"/>
      <c r="G11" s="45"/>
      <c r="H11" s="45"/>
      <c r="I11" s="45"/>
      <c r="J11" s="45"/>
      <c r="K11" s="45"/>
    </row>
    <row r="12" spans="1:11" ht="15.5" x14ac:dyDescent="0.35">
      <c r="A12" s="27"/>
      <c r="B12" s="23" t="s">
        <v>7</v>
      </c>
      <c r="C12" s="24"/>
      <c r="D12" s="31"/>
      <c r="E12" s="25"/>
      <c r="F12" s="25"/>
      <c r="G12" s="45"/>
      <c r="H12" s="45"/>
      <c r="I12" s="45"/>
      <c r="J12" s="45"/>
      <c r="K12" s="45"/>
    </row>
    <row r="13" spans="1:11" ht="15.5" x14ac:dyDescent="0.35">
      <c r="A13" s="27"/>
      <c r="B13" s="23" t="s">
        <v>35</v>
      </c>
      <c r="C13" s="24"/>
      <c r="D13" s="31"/>
      <c r="E13" s="25"/>
      <c r="F13" s="25"/>
      <c r="G13" s="45"/>
      <c r="H13" s="45"/>
      <c r="I13" s="45"/>
      <c r="J13" s="45"/>
      <c r="K13" s="45"/>
    </row>
    <row r="14" spans="1:11" ht="15.5" x14ac:dyDescent="0.35">
      <c r="A14" s="27"/>
      <c r="B14" s="23" t="s">
        <v>36</v>
      </c>
      <c r="C14" s="24"/>
      <c r="D14" s="31"/>
      <c r="E14" s="25"/>
      <c r="F14" s="25"/>
      <c r="G14" s="45"/>
      <c r="H14" s="45"/>
      <c r="I14" s="45"/>
      <c r="J14" s="45"/>
      <c r="K14" s="45"/>
    </row>
    <row r="15" spans="1:11" ht="15.5" x14ac:dyDescent="0.35">
      <c r="A15" s="27"/>
      <c r="B15" s="23" t="s">
        <v>37</v>
      </c>
      <c r="C15" s="24"/>
      <c r="D15" s="31"/>
      <c r="E15" s="25"/>
      <c r="F15" s="25"/>
      <c r="G15" s="45"/>
      <c r="H15" s="45"/>
      <c r="I15" s="45"/>
      <c r="J15" s="45"/>
      <c r="K15" s="45"/>
    </row>
    <row r="16" spans="1:11" ht="15.5" x14ac:dyDescent="0.35">
      <c r="A16" s="27"/>
      <c r="B16" s="23" t="s">
        <v>38</v>
      </c>
      <c r="C16" s="24"/>
      <c r="D16" s="31"/>
      <c r="E16" s="25"/>
      <c r="F16" s="25"/>
      <c r="G16" s="45"/>
      <c r="H16" s="45"/>
      <c r="I16" s="45"/>
      <c r="J16" s="45"/>
      <c r="K16" s="45"/>
    </row>
    <row r="17" spans="1:11" ht="15.65" customHeight="1" x14ac:dyDescent="0.35">
      <c r="A17" s="27"/>
      <c r="B17" s="23" t="s">
        <v>39</v>
      </c>
      <c r="C17" s="24"/>
      <c r="D17" s="31"/>
      <c r="E17" s="25"/>
      <c r="F17" s="25"/>
      <c r="G17" s="45"/>
      <c r="H17" s="45"/>
      <c r="I17" s="45"/>
      <c r="J17" s="45"/>
      <c r="K17" s="45"/>
    </row>
    <row r="18" spans="1:11" ht="15.5" x14ac:dyDescent="0.35">
      <c r="A18" s="27"/>
      <c r="B18" s="23" t="s">
        <v>40</v>
      </c>
      <c r="C18" s="24"/>
      <c r="D18" s="31"/>
      <c r="E18" s="25"/>
      <c r="F18" s="25"/>
      <c r="G18" s="45"/>
      <c r="H18" s="45"/>
      <c r="I18" s="45"/>
      <c r="J18" s="45"/>
      <c r="K18" s="45"/>
    </row>
    <row r="19" spans="1:11" ht="15.5" x14ac:dyDescent="0.35">
      <c r="A19" s="27"/>
      <c r="B19" s="23" t="s">
        <v>41</v>
      </c>
      <c r="C19" s="24"/>
      <c r="D19" s="31"/>
      <c r="E19" s="25"/>
      <c r="F19" s="25"/>
      <c r="G19" s="45"/>
      <c r="H19" s="45"/>
      <c r="I19" s="45"/>
      <c r="J19" s="45"/>
      <c r="K19" s="45"/>
    </row>
    <row r="20" spans="1:11" ht="15.5" x14ac:dyDescent="0.35">
      <c r="B20" s="23" t="s">
        <v>42</v>
      </c>
    </row>
    <row r="21" spans="1:11" ht="15.5" x14ac:dyDescent="0.35">
      <c r="B21" s="23" t="s">
        <v>85</v>
      </c>
    </row>
    <row r="22" spans="1:11" ht="15.5" x14ac:dyDescent="0.35">
      <c r="B22" s="23" t="s">
        <v>96</v>
      </c>
    </row>
  </sheetData>
  <sheetProtection algorithmName="SHA-512" hashValue="dUOsLx2J436J/N6/+ivstlF6qqTjAlRbiIFTznROuAFTZAhZwyRIi+kXPrOhe4vHc2ncGJruucWPZHT01B0WOw==" saltValue="XbHUjyb7ahgPDVSw2zaqFQ==" spinCount="100000" sheet="1" objects="1" scenarios="1"/>
  <mergeCells count="2">
    <mergeCell ref="G5:K5"/>
    <mergeCell ref="G7:K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E39EF-3585-454E-915E-42AE00E1671A}">
  <dimension ref="A2:K27"/>
  <sheetViews>
    <sheetView workbookViewId="0">
      <selection activeCell="E7" sqref="E7"/>
    </sheetView>
  </sheetViews>
  <sheetFormatPr defaultRowHeight="14.5" x14ac:dyDescent="0.35"/>
  <cols>
    <col min="2" max="2" width="127.54296875" customWidth="1"/>
    <col min="3" max="4" width="10.81640625" customWidth="1"/>
    <col min="5" max="6" width="15.81640625" customWidth="1"/>
  </cols>
  <sheetData>
    <row r="2" spans="1:11" ht="18" x14ac:dyDescent="0.35">
      <c r="B2" s="28" t="s">
        <v>5</v>
      </c>
    </row>
    <row r="5" spans="1:11" ht="26" x14ac:dyDescent="0.35">
      <c r="B5" s="34" t="s">
        <v>13</v>
      </c>
      <c r="C5" s="34" t="s">
        <v>18</v>
      </c>
      <c r="D5" s="34" t="s">
        <v>14</v>
      </c>
      <c r="E5" s="34" t="s">
        <v>15</v>
      </c>
      <c r="F5" s="35" t="s">
        <v>16</v>
      </c>
      <c r="G5" s="44" t="s">
        <v>17</v>
      </c>
      <c r="H5" s="44"/>
      <c r="I5" s="44"/>
      <c r="J5" s="44"/>
      <c r="K5" s="44"/>
    </row>
    <row r="7" spans="1:11" ht="18.5" x14ac:dyDescent="0.45">
      <c r="A7" s="29">
        <v>3</v>
      </c>
      <c r="B7" s="30" t="s">
        <v>22</v>
      </c>
      <c r="C7" s="24" t="s">
        <v>4</v>
      </c>
      <c r="D7" s="31">
        <v>2</v>
      </c>
      <c r="E7" s="33"/>
      <c r="F7" s="25">
        <f>D7*E7</f>
        <v>0</v>
      </c>
      <c r="G7" s="45"/>
      <c r="H7" s="45"/>
      <c r="I7" s="45"/>
      <c r="J7" s="45"/>
      <c r="K7" s="45"/>
    </row>
    <row r="8" spans="1:11" ht="15.5" x14ac:dyDescent="0.35">
      <c r="A8" s="32"/>
      <c r="B8" s="26"/>
      <c r="C8" s="24"/>
      <c r="D8" s="31"/>
      <c r="E8" s="33"/>
      <c r="F8" s="25"/>
      <c r="G8" s="45"/>
      <c r="H8" s="45"/>
      <c r="I8" s="45"/>
      <c r="J8" s="45"/>
      <c r="K8" s="45"/>
    </row>
    <row r="9" spans="1:11" ht="15.5" x14ac:dyDescent="0.35">
      <c r="A9" s="27"/>
      <c r="B9" s="23" t="s">
        <v>55</v>
      </c>
      <c r="C9" s="24"/>
      <c r="D9" s="31"/>
      <c r="E9" s="25"/>
      <c r="F9" s="25"/>
      <c r="G9" s="45"/>
      <c r="H9" s="45"/>
      <c r="I9" s="45"/>
      <c r="J9" s="45"/>
      <c r="K9" s="45"/>
    </row>
    <row r="10" spans="1:11" ht="15.5" x14ac:dyDescent="0.35">
      <c r="A10" s="27"/>
      <c r="B10" s="23" t="s">
        <v>54</v>
      </c>
      <c r="C10" s="24"/>
      <c r="D10" s="31"/>
      <c r="E10" s="25"/>
      <c r="F10" s="25"/>
      <c r="G10" s="45"/>
      <c r="H10" s="45"/>
      <c r="I10" s="45"/>
      <c r="J10" s="45"/>
      <c r="K10" s="45"/>
    </row>
    <row r="11" spans="1:11" ht="15.5" x14ac:dyDescent="0.35">
      <c r="A11" s="27"/>
      <c r="B11" s="23" t="s">
        <v>43</v>
      </c>
      <c r="C11" s="24"/>
      <c r="D11" s="31"/>
      <c r="E11" s="25"/>
      <c r="F11" s="25"/>
      <c r="G11" s="45"/>
      <c r="H11" s="45"/>
      <c r="I11" s="45"/>
      <c r="J11" s="45"/>
      <c r="K11" s="45"/>
    </row>
    <row r="12" spans="1:11" ht="15.5" x14ac:dyDescent="0.35">
      <c r="A12" s="27"/>
      <c r="B12" s="23" t="s">
        <v>44</v>
      </c>
      <c r="C12" s="24"/>
      <c r="D12" s="31"/>
      <c r="E12" s="25"/>
      <c r="F12" s="25"/>
      <c r="G12" s="45"/>
      <c r="H12" s="45"/>
      <c r="I12" s="45"/>
      <c r="J12" s="45"/>
      <c r="K12" s="45"/>
    </row>
    <row r="13" spans="1:11" ht="15.5" x14ac:dyDescent="0.35">
      <c r="A13" s="27"/>
      <c r="B13" s="23" t="s">
        <v>45</v>
      </c>
      <c r="C13" s="24"/>
      <c r="D13" s="31"/>
      <c r="E13" s="25"/>
      <c r="F13" s="25"/>
      <c r="G13" s="45"/>
      <c r="H13" s="45"/>
      <c r="I13" s="45"/>
      <c r="J13" s="45"/>
      <c r="K13" s="45"/>
    </row>
    <row r="14" spans="1:11" ht="15.5" x14ac:dyDescent="0.35">
      <c r="A14" s="27"/>
      <c r="B14" s="23" t="s">
        <v>46</v>
      </c>
      <c r="C14" s="24"/>
      <c r="D14" s="31"/>
      <c r="E14" s="25"/>
      <c r="F14" s="25"/>
      <c r="G14" s="45"/>
      <c r="H14" s="45"/>
      <c r="I14" s="45"/>
      <c r="J14" s="45"/>
      <c r="K14" s="45"/>
    </row>
    <row r="15" spans="1:11" ht="15.5" x14ac:dyDescent="0.35">
      <c r="A15" s="27"/>
      <c r="B15" s="23" t="s">
        <v>8</v>
      </c>
      <c r="C15" s="24"/>
      <c r="D15" s="31"/>
      <c r="E15" s="25"/>
      <c r="F15" s="25"/>
      <c r="G15" s="45"/>
      <c r="H15" s="45"/>
      <c r="I15" s="45"/>
      <c r="J15" s="45"/>
      <c r="K15" s="45"/>
    </row>
    <row r="16" spans="1:11" ht="15.5" x14ac:dyDescent="0.35">
      <c r="A16" s="27"/>
      <c r="B16" s="23" t="s">
        <v>48</v>
      </c>
      <c r="C16" s="24"/>
      <c r="D16" s="31"/>
      <c r="E16" s="25"/>
      <c r="F16" s="25"/>
      <c r="G16" s="45"/>
      <c r="H16" s="45"/>
      <c r="I16" s="45"/>
      <c r="J16" s="45"/>
      <c r="K16" s="45"/>
    </row>
    <row r="17" spans="1:11" ht="15.5" x14ac:dyDescent="0.35">
      <c r="A17" s="27"/>
      <c r="B17" s="23" t="s">
        <v>47</v>
      </c>
      <c r="C17" s="24"/>
      <c r="D17" s="31"/>
      <c r="E17" s="25"/>
      <c r="F17" s="25"/>
      <c r="G17" s="45"/>
      <c r="H17" s="45"/>
      <c r="I17" s="45"/>
      <c r="J17" s="45"/>
      <c r="K17" s="45"/>
    </row>
    <row r="18" spans="1:11" ht="15.5" x14ac:dyDescent="0.35">
      <c r="A18" s="27"/>
      <c r="B18" s="23" t="s">
        <v>9</v>
      </c>
      <c r="C18" s="24"/>
      <c r="D18" s="31"/>
      <c r="E18" s="25"/>
      <c r="F18" s="25"/>
      <c r="G18" s="45"/>
      <c r="H18" s="45"/>
      <c r="I18" s="45"/>
      <c r="J18" s="45"/>
      <c r="K18" s="45"/>
    </row>
    <row r="19" spans="1:11" ht="15.5" x14ac:dyDescent="0.35">
      <c r="A19" s="27"/>
      <c r="B19" s="23" t="s">
        <v>10</v>
      </c>
      <c r="C19" s="24"/>
      <c r="D19" s="31"/>
      <c r="E19" s="25"/>
      <c r="F19" s="25"/>
      <c r="G19" s="45"/>
      <c r="H19" s="45"/>
      <c r="I19" s="45"/>
      <c r="J19" s="45"/>
      <c r="K19" s="45"/>
    </row>
    <row r="20" spans="1:11" ht="15.5" x14ac:dyDescent="0.35">
      <c r="A20" s="27"/>
      <c r="B20" s="23" t="s">
        <v>49</v>
      </c>
      <c r="C20" s="24"/>
      <c r="D20" s="31"/>
      <c r="E20" s="25"/>
      <c r="F20" s="25"/>
      <c r="G20" s="45"/>
      <c r="H20" s="45"/>
      <c r="I20" s="45"/>
      <c r="J20" s="45"/>
      <c r="K20" s="45"/>
    </row>
    <row r="21" spans="1:11" ht="15.5" x14ac:dyDescent="0.35">
      <c r="A21" s="27"/>
      <c r="B21" s="39" t="s">
        <v>50</v>
      </c>
      <c r="F21" s="25"/>
    </row>
    <row r="22" spans="1:11" ht="15.5" x14ac:dyDescent="0.35">
      <c r="B22" s="23" t="s">
        <v>51</v>
      </c>
    </row>
    <row r="23" spans="1:11" ht="15.5" x14ac:dyDescent="0.35">
      <c r="B23" s="23" t="s">
        <v>52</v>
      </c>
    </row>
    <row r="24" spans="1:11" ht="15.5" x14ac:dyDescent="0.35">
      <c r="B24" s="23" t="s">
        <v>53</v>
      </c>
    </row>
    <row r="25" spans="1:11" ht="15.5" x14ac:dyDescent="0.35">
      <c r="B25" s="23" t="s">
        <v>86</v>
      </c>
    </row>
    <row r="26" spans="1:11" ht="15.5" x14ac:dyDescent="0.35">
      <c r="B26" s="23" t="s">
        <v>87</v>
      </c>
    </row>
    <row r="27" spans="1:11" ht="15.5" x14ac:dyDescent="0.35">
      <c r="B27" s="23" t="s">
        <v>96</v>
      </c>
    </row>
  </sheetData>
  <sheetProtection algorithmName="SHA-512" hashValue="eKH4vXrjnl1C1uA4PI+QWRl3iuOMJI4qxxBCTL4wuUeP2/wCLw8zEzJydlLvVsyqimHo0XdA9v7AMv7mbMI36A==" saltValue="3greYYLy5Nab5E3AbJ4qwQ==" spinCount="100000" sheet="1" objects="1" scenarios="1"/>
  <mergeCells count="2">
    <mergeCell ref="G5:K5"/>
    <mergeCell ref="G7:K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E680F-0840-4EC4-84C2-01B9CADD52A4}">
  <dimension ref="A2:K26"/>
  <sheetViews>
    <sheetView workbookViewId="0">
      <selection activeCell="E7" sqref="E7"/>
    </sheetView>
  </sheetViews>
  <sheetFormatPr defaultRowHeight="14.5" x14ac:dyDescent="0.35"/>
  <cols>
    <col min="2" max="2" width="127.54296875" customWidth="1"/>
    <col min="3" max="4" width="10.81640625" customWidth="1"/>
    <col min="5" max="6" width="15.81640625" customWidth="1"/>
  </cols>
  <sheetData>
    <row r="2" spans="1:11" ht="18" x14ac:dyDescent="0.35">
      <c r="B2" s="28" t="s">
        <v>5</v>
      </c>
    </row>
    <row r="5" spans="1:11" ht="26" x14ac:dyDescent="0.35">
      <c r="B5" s="34" t="s">
        <v>13</v>
      </c>
      <c r="C5" s="34" t="s">
        <v>18</v>
      </c>
      <c r="D5" s="34" t="s">
        <v>14</v>
      </c>
      <c r="E5" s="34" t="s">
        <v>15</v>
      </c>
      <c r="F5" s="35" t="s">
        <v>16</v>
      </c>
      <c r="G5" s="44" t="s">
        <v>17</v>
      </c>
      <c r="H5" s="44"/>
      <c r="I5" s="44"/>
      <c r="J5" s="44"/>
      <c r="K5" s="44"/>
    </row>
    <row r="7" spans="1:11" ht="18" customHeight="1" x14ac:dyDescent="0.45">
      <c r="A7" s="29">
        <v>4</v>
      </c>
      <c r="B7" s="30" t="s">
        <v>21</v>
      </c>
      <c r="C7" s="24" t="s">
        <v>4</v>
      </c>
      <c r="D7" s="31">
        <v>1</v>
      </c>
      <c r="E7" s="33"/>
      <c r="F7" s="25">
        <f>D7*E7</f>
        <v>0</v>
      </c>
      <c r="G7" s="45"/>
      <c r="H7" s="45"/>
      <c r="I7" s="45"/>
      <c r="J7" s="45"/>
      <c r="K7" s="45"/>
    </row>
    <row r="8" spans="1:11" ht="15.5" x14ac:dyDescent="0.35">
      <c r="A8" s="32"/>
      <c r="B8" s="26"/>
      <c r="C8" s="24"/>
      <c r="D8" s="31"/>
      <c r="E8" s="33"/>
      <c r="F8" s="25"/>
      <c r="G8" s="45"/>
      <c r="H8" s="45"/>
      <c r="I8" s="45"/>
      <c r="J8" s="45"/>
      <c r="K8" s="45"/>
    </row>
    <row r="9" spans="1:11" ht="15.5" x14ac:dyDescent="0.35">
      <c r="A9" s="27"/>
      <c r="B9" s="23" t="s">
        <v>6</v>
      </c>
      <c r="C9" s="24"/>
      <c r="D9" s="31"/>
      <c r="E9" s="25"/>
      <c r="F9" s="25"/>
      <c r="G9" s="45"/>
      <c r="H9" s="45"/>
      <c r="I9" s="45"/>
      <c r="J9" s="45"/>
      <c r="K9" s="45"/>
    </row>
    <row r="10" spans="1:11" ht="15.5" x14ac:dyDescent="0.35">
      <c r="A10" s="27"/>
      <c r="B10" s="23" t="s">
        <v>54</v>
      </c>
      <c r="C10" s="24"/>
      <c r="D10" s="31"/>
      <c r="E10" s="25"/>
      <c r="F10" s="25"/>
      <c r="G10" s="45"/>
      <c r="H10" s="45"/>
      <c r="I10" s="45"/>
      <c r="J10" s="45"/>
      <c r="K10" s="45"/>
    </row>
    <row r="11" spans="1:11" ht="15.5" x14ac:dyDescent="0.35">
      <c r="A11" s="27"/>
      <c r="B11" s="23" t="s">
        <v>56</v>
      </c>
      <c r="C11" s="24"/>
      <c r="D11" s="31"/>
      <c r="E11" s="25"/>
      <c r="F11" s="25"/>
      <c r="G11" s="45"/>
      <c r="H11" s="45"/>
      <c r="I11" s="45"/>
      <c r="J11" s="45"/>
      <c r="K11" s="45"/>
    </row>
    <row r="12" spans="1:11" ht="15.5" x14ac:dyDescent="0.35">
      <c r="A12" s="27"/>
      <c r="B12" s="23" t="s">
        <v>57</v>
      </c>
      <c r="C12" s="24"/>
      <c r="D12" s="31"/>
      <c r="E12" s="25"/>
      <c r="F12" s="25"/>
      <c r="G12" s="45"/>
      <c r="H12" s="45"/>
      <c r="I12" s="45"/>
      <c r="J12" s="45"/>
      <c r="K12" s="45"/>
    </row>
    <row r="13" spans="1:11" ht="15.5" x14ac:dyDescent="0.35">
      <c r="A13" s="27"/>
      <c r="B13" s="23" t="s">
        <v>45</v>
      </c>
      <c r="C13" s="24"/>
      <c r="D13" s="31"/>
      <c r="E13" s="25"/>
      <c r="F13" s="25"/>
      <c r="G13" s="45"/>
      <c r="H13" s="45"/>
      <c r="I13" s="45"/>
      <c r="J13" s="45"/>
      <c r="K13" s="45"/>
    </row>
    <row r="14" spans="1:11" ht="15.5" x14ac:dyDescent="0.35">
      <c r="A14" s="27"/>
      <c r="B14" s="23" t="s">
        <v>58</v>
      </c>
      <c r="C14" s="24"/>
      <c r="D14" s="31"/>
      <c r="E14" s="25"/>
      <c r="F14" s="25"/>
      <c r="G14" s="45"/>
      <c r="H14" s="45"/>
      <c r="I14" s="45"/>
      <c r="J14" s="45"/>
      <c r="K14" s="45"/>
    </row>
    <row r="15" spans="1:11" ht="15.5" x14ac:dyDescent="0.35">
      <c r="A15" s="27"/>
      <c r="B15" s="23" t="s">
        <v>8</v>
      </c>
      <c r="C15" s="24"/>
      <c r="D15" s="31"/>
      <c r="E15" s="25"/>
      <c r="F15" s="25"/>
      <c r="G15" s="45"/>
      <c r="H15" s="45"/>
      <c r="I15" s="45"/>
      <c r="J15" s="45"/>
      <c r="K15" s="45"/>
    </row>
    <row r="16" spans="1:11" ht="15.5" x14ac:dyDescent="0.35">
      <c r="A16" s="27"/>
      <c r="B16" s="23" t="s">
        <v>48</v>
      </c>
      <c r="C16" s="24"/>
      <c r="D16" s="31"/>
      <c r="E16" s="25"/>
      <c r="F16" s="25"/>
      <c r="G16" s="45"/>
      <c r="H16" s="45"/>
      <c r="I16" s="45"/>
      <c r="J16" s="45"/>
      <c r="K16" s="45"/>
    </row>
    <row r="17" spans="1:11" ht="15.5" x14ac:dyDescent="0.35">
      <c r="A17" s="27"/>
      <c r="B17" s="23" t="s">
        <v>59</v>
      </c>
      <c r="C17" s="24"/>
      <c r="D17" s="31"/>
      <c r="E17" s="25"/>
      <c r="F17" s="25"/>
      <c r="G17" s="45"/>
      <c r="H17" s="45"/>
      <c r="I17" s="45"/>
      <c r="J17" s="45"/>
      <c r="K17" s="45"/>
    </row>
    <row r="18" spans="1:11" ht="15.5" x14ac:dyDescent="0.35">
      <c r="B18" s="23" t="s">
        <v>9</v>
      </c>
    </row>
    <row r="19" spans="1:11" ht="15.5" x14ac:dyDescent="0.35">
      <c r="B19" s="23" t="s">
        <v>10</v>
      </c>
    </row>
    <row r="20" spans="1:11" ht="15.5" x14ac:dyDescent="0.35">
      <c r="B20" s="23" t="s">
        <v>49</v>
      </c>
    </row>
    <row r="21" spans="1:11" ht="15.5" x14ac:dyDescent="0.35">
      <c r="B21" s="39" t="s">
        <v>50</v>
      </c>
    </row>
    <row r="22" spans="1:11" ht="15.5" x14ac:dyDescent="0.35">
      <c r="B22" s="23" t="s">
        <v>51</v>
      </c>
    </row>
    <row r="23" spans="1:11" ht="15.5" x14ac:dyDescent="0.35">
      <c r="B23" s="23" t="s">
        <v>52</v>
      </c>
    </row>
    <row r="24" spans="1:11" ht="15.5" x14ac:dyDescent="0.35">
      <c r="B24" s="23" t="s">
        <v>88</v>
      </c>
    </row>
    <row r="25" spans="1:11" ht="15.5" x14ac:dyDescent="0.35">
      <c r="B25" s="23" t="s">
        <v>89</v>
      </c>
    </row>
    <row r="26" spans="1:11" ht="15.5" x14ac:dyDescent="0.35">
      <c r="B26" s="23" t="s">
        <v>96</v>
      </c>
    </row>
  </sheetData>
  <sheetProtection algorithmName="SHA-512" hashValue="iUtFJmNucIM4ovPrHOBPNRMh4dYT+N4/ZaMlBLTLXs/CYtGDzx+vyMyaeKUxYaeY79Zv6ODLi2fIl9SEmVstNQ==" saltValue="EKTcIh4slsGw2ohKJ5RQyA==" spinCount="100000" sheet="1" objects="1" scenarios="1"/>
  <mergeCells count="2">
    <mergeCell ref="G5:K5"/>
    <mergeCell ref="G7:K1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F3FD6-F2A3-463B-AEAB-84A31D34B048}">
  <dimension ref="A2:K26"/>
  <sheetViews>
    <sheetView topLeftCell="A2" workbookViewId="0">
      <selection activeCell="E7" sqref="E7"/>
    </sheetView>
  </sheetViews>
  <sheetFormatPr defaultRowHeight="14.5" x14ac:dyDescent="0.35"/>
  <cols>
    <col min="2" max="2" width="127.54296875" customWidth="1"/>
    <col min="3" max="4" width="10.81640625" customWidth="1"/>
    <col min="5" max="6" width="15.81640625" customWidth="1"/>
  </cols>
  <sheetData>
    <row r="2" spans="1:11" ht="18" x14ac:dyDescent="0.35">
      <c r="B2" s="28" t="s">
        <v>5</v>
      </c>
    </row>
    <row r="5" spans="1:11" ht="26" x14ac:dyDescent="0.35">
      <c r="B5" s="34" t="s">
        <v>13</v>
      </c>
      <c r="C5" s="34" t="s">
        <v>18</v>
      </c>
      <c r="D5" s="34" t="s">
        <v>14</v>
      </c>
      <c r="E5" s="34" t="s">
        <v>15</v>
      </c>
      <c r="F5" s="35" t="s">
        <v>16</v>
      </c>
      <c r="G5" s="44" t="s">
        <v>17</v>
      </c>
      <c r="H5" s="44"/>
      <c r="I5" s="44"/>
      <c r="J5" s="44"/>
      <c r="K5" s="44"/>
    </row>
    <row r="7" spans="1:11" ht="18" customHeight="1" x14ac:dyDescent="0.45">
      <c r="A7" s="29">
        <v>5</v>
      </c>
      <c r="B7" s="30" t="s">
        <v>23</v>
      </c>
      <c r="C7" s="24" t="s">
        <v>4</v>
      </c>
      <c r="D7" s="31">
        <v>1</v>
      </c>
      <c r="E7" s="33"/>
      <c r="F7" s="25">
        <f>D7*E7</f>
        <v>0</v>
      </c>
      <c r="G7" s="45"/>
      <c r="H7" s="45"/>
      <c r="I7" s="45"/>
      <c r="J7" s="45"/>
      <c r="K7" s="45"/>
    </row>
    <row r="8" spans="1:11" ht="15.5" x14ac:dyDescent="0.35">
      <c r="A8" s="32"/>
      <c r="B8" s="26"/>
      <c r="C8" s="24"/>
      <c r="D8" s="31"/>
      <c r="E8" s="33"/>
      <c r="F8" s="25"/>
      <c r="G8" s="45"/>
      <c r="H8" s="45"/>
      <c r="I8" s="45"/>
      <c r="J8" s="45"/>
      <c r="K8" s="45"/>
    </row>
    <row r="9" spans="1:11" ht="15.5" x14ac:dyDescent="0.35">
      <c r="A9" s="27"/>
      <c r="B9" s="23" t="s">
        <v>90</v>
      </c>
      <c r="C9" s="24"/>
      <c r="D9" s="31"/>
      <c r="E9" s="25"/>
      <c r="F9" s="25"/>
      <c r="G9" s="45"/>
      <c r="H9" s="45"/>
      <c r="I9" s="45"/>
      <c r="J9" s="45"/>
      <c r="K9" s="45"/>
    </row>
    <row r="10" spans="1:11" ht="15.5" x14ac:dyDescent="0.35">
      <c r="A10" s="27"/>
      <c r="B10" s="23" t="s">
        <v>73</v>
      </c>
      <c r="C10" s="24"/>
      <c r="D10" s="31"/>
      <c r="E10" s="25"/>
      <c r="F10" s="25"/>
      <c r="G10" s="45"/>
      <c r="H10" s="45"/>
      <c r="I10" s="45"/>
      <c r="J10" s="45"/>
      <c r="K10" s="45"/>
    </row>
    <row r="11" spans="1:11" ht="15.5" x14ac:dyDescent="0.35">
      <c r="A11" s="27"/>
      <c r="B11" s="23" t="s">
        <v>61</v>
      </c>
      <c r="C11" s="24"/>
      <c r="D11" s="31"/>
      <c r="E11" s="25"/>
      <c r="F11" s="25"/>
      <c r="G11" s="45"/>
      <c r="H11" s="45"/>
      <c r="I11" s="45"/>
      <c r="J11" s="45"/>
      <c r="K11" s="45"/>
    </row>
    <row r="12" spans="1:11" ht="15.5" x14ac:dyDescent="0.35">
      <c r="A12" s="27"/>
      <c r="B12" s="23" t="s">
        <v>64</v>
      </c>
      <c r="C12" s="24"/>
      <c r="D12" s="31"/>
      <c r="E12" s="25"/>
      <c r="F12" s="25"/>
      <c r="G12" s="45"/>
      <c r="H12" s="45"/>
      <c r="I12" s="45"/>
      <c r="J12" s="45"/>
      <c r="K12" s="45"/>
    </row>
    <row r="13" spans="1:11" ht="15.5" x14ac:dyDescent="0.35">
      <c r="A13" s="27"/>
      <c r="B13" s="23" t="s">
        <v>62</v>
      </c>
      <c r="C13" s="24"/>
      <c r="D13" s="31"/>
      <c r="E13" s="25"/>
      <c r="F13" s="25"/>
      <c r="G13" s="45"/>
      <c r="H13" s="45"/>
      <c r="I13" s="45"/>
      <c r="J13" s="45"/>
      <c r="K13" s="45"/>
    </row>
    <row r="14" spans="1:11" ht="15.5" x14ac:dyDescent="0.35">
      <c r="A14" s="27"/>
      <c r="B14" s="23" t="s">
        <v>63</v>
      </c>
      <c r="C14" s="24"/>
      <c r="D14" s="31"/>
      <c r="E14" s="25"/>
      <c r="F14" s="25"/>
      <c r="G14" s="45"/>
      <c r="H14" s="45"/>
      <c r="I14" s="45"/>
      <c r="J14" s="45"/>
      <c r="K14" s="45"/>
    </row>
    <row r="15" spans="1:11" ht="15.5" x14ac:dyDescent="0.35">
      <c r="A15" s="27"/>
      <c r="B15" s="23" t="s">
        <v>67</v>
      </c>
      <c r="C15" s="24"/>
      <c r="D15" s="31"/>
      <c r="E15" s="25"/>
      <c r="F15" s="25"/>
      <c r="G15" s="45"/>
      <c r="H15" s="45"/>
      <c r="I15" s="45"/>
      <c r="J15" s="45"/>
      <c r="K15" s="45"/>
    </row>
    <row r="16" spans="1:11" ht="15.5" x14ac:dyDescent="0.35">
      <c r="A16" s="27"/>
      <c r="B16" s="23" t="s">
        <v>65</v>
      </c>
      <c r="C16" s="24"/>
      <c r="D16" s="31"/>
      <c r="E16" s="25"/>
      <c r="F16" s="25"/>
      <c r="G16" s="45"/>
      <c r="H16" s="45"/>
      <c r="I16" s="45"/>
      <c r="J16" s="45"/>
      <c r="K16" s="45"/>
    </row>
    <row r="17" spans="1:11" ht="15.5" x14ac:dyDescent="0.35">
      <c r="A17" s="27"/>
      <c r="B17" s="23" t="s">
        <v>66</v>
      </c>
      <c r="C17" s="24"/>
      <c r="D17" s="31"/>
      <c r="E17" s="25"/>
      <c r="F17" s="25"/>
      <c r="G17" s="45"/>
      <c r="H17" s="45"/>
      <c r="I17" s="45"/>
      <c r="J17" s="45"/>
      <c r="K17" s="45"/>
    </row>
    <row r="18" spans="1:11" ht="15.5" x14ac:dyDescent="0.35">
      <c r="A18" s="27"/>
      <c r="B18" s="23" t="s">
        <v>91</v>
      </c>
      <c r="C18" s="24"/>
      <c r="D18" s="31"/>
      <c r="E18" s="25"/>
      <c r="F18" s="25"/>
      <c r="G18" s="45"/>
      <c r="H18" s="45"/>
      <c r="I18" s="45"/>
      <c r="J18" s="45"/>
      <c r="K18" s="45"/>
    </row>
    <row r="19" spans="1:11" ht="15.5" x14ac:dyDescent="0.35">
      <c r="B19" s="23" t="s">
        <v>96</v>
      </c>
    </row>
    <row r="20" spans="1:11" ht="15.5" x14ac:dyDescent="0.35">
      <c r="B20" s="23"/>
    </row>
    <row r="21" spans="1:11" ht="15.5" x14ac:dyDescent="0.35">
      <c r="B21" s="23"/>
    </row>
    <row r="22" spans="1:11" ht="15.5" x14ac:dyDescent="0.35">
      <c r="B22" s="39"/>
    </row>
    <row r="23" spans="1:11" ht="15.5" x14ac:dyDescent="0.35">
      <c r="B23" s="23"/>
    </row>
    <row r="24" spans="1:11" ht="15.5" x14ac:dyDescent="0.35">
      <c r="B24" s="23"/>
    </row>
    <row r="25" spans="1:11" ht="15.5" x14ac:dyDescent="0.35">
      <c r="B25" s="23"/>
    </row>
    <row r="26" spans="1:11" ht="15.5" x14ac:dyDescent="0.35">
      <c r="B26" s="23"/>
    </row>
  </sheetData>
  <sheetProtection algorithmName="SHA-512" hashValue="Axl6U8gF8CXETEq+le+MmEkv6LXrTuiJEmRiOSnn3zFa0+MVz75z1xJXAJtmX4Kuh4aNISSs7ftJTwvyu8A4Dw==" saltValue="N6bpOLP9LSiLHuHiXsuqnw==" spinCount="100000" sheet="1" objects="1" scenarios="1"/>
  <mergeCells count="2">
    <mergeCell ref="G5:K5"/>
    <mergeCell ref="G7:K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26A54-AA4F-49F7-BB1B-D4F7DAE5FAAF}">
  <dimension ref="A2:K26"/>
  <sheetViews>
    <sheetView workbookViewId="0">
      <selection activeCell="E7" sqref="E7"/>
    </sheetView>
  </sheetViews>
  <sheetFormatPr defaultRowHeight="14.5" x14ac:dyDescent="0.35"/>
  <cols>
    <col min="2" max="2" width="127.54296875" customWidth="1"/>
    <col min="3" max="4" width="10.81640625" customWidth="1"/>
    <col min="5" max="6" width="15.81640625" customWidth="1"/>
  </cols>
  <sheetData>
    <row r="2" spans="1:11" ht="18" x14ac:dyDescent="0.35">
      <c r="B2" s="28" t="s">
        <v>5</v>
      </c>
    </row>
    <row r="5" spans="1:11" ht="26" x14ac:dyDescent="0.35">
      <c r="B5" s="34" t="s">
        <v>13</v>
      </c>
      <c r="C5" s="34" t="s">
        <v>18</v>
      </c>
      <c r="D5" s="34" t="s">
        <v>14</v>
      </c>
      <c r="E5" s="34" t="s">
        <v>15</v>
      </c>
      <c r="F5" s="35" t="s">
        <v>16</v>
      </c>
      <c r="G5" s="44" t="s">
        <v>17</v>
      </c>
      <c r="H5" s="44"/>
      <c r="I5" s="44"/>
      <c r="J5" s="44"/>
      <c r="K5" s="44"/>
    </row>
    <row r="7" spans="1:11" ht="18" customHeight="1" x14ac:dyDescent="0.45">
      <c r="A7" s="29">
        <v>6</v>
      </c>
      <c r="B7" s="30" t="s">
        <v>24</v>
      </c>
      <c r="C7" s="24" t="s">
        <v>4</v>
      </c>
      <c r="D7" s="31">
        <v>1</v>
      </c>
      <c r="E7" s="33"/>
      <c r="F7" s="25">
        <f>D7*E7</f>
        <v>0</v>
      </c>
      <c r="G7" s="45"/>
      <c r="H7" s="45"/>
      <c r="I7" s="45"/>
      <c r="J7" s="45"/>
      <c r="K7" s="45"/>
    </row>
    <row r="8" spans="1:11" ht="15.5" x14ac:dyDescent="0.35">
      <c r="A8" s="32"/>
      <c r="B8" s="26"/>
      <c r="C8" s="24"/>
      <c r="D8" s="31"/>
      <c r="E8" s="33"/>
      <c r="F8" s="25"/>
      <c r="G8" s="45"/>
      <c r="H8" s="45"/>
      <c r="I8" s="45"/>
      <c r="J8" s="45"/>
      <c r="K8" s="45"/>
    </row>
    <row r="9" spans="1:11" ht="15.5" x14ac:dyDescent="0.35">
      <c r="A9" s="27"/>
      <c r="B9" s="23" t="s">
        <v>92</v>
      </c>
      <c r="C9" s="24"/>
      <c r="D9" s="31"/>
      <c r="E9" s="25"/>
      <c r="F9" s="25"/>
      <c r="G9" s="45"/>
      <c r="H9" s="45"/>
      <c r="I9" s="45"/>
      <c r="J9" s="45"/>
      <c r="K9" s="45"/>
    </row>
    <row r="10" spans="1:11" ht="15.5" x14ac:dyDescent="0.35">
      <c r="A10" s="27"/>
      <c r="B10" s="23" t="s">
        <v>93</v>
      </c>
      <c r="C10" s="24"/>
      <c r="D10" s="31"/>
      <c r="E10" s="25"/>
      <c r="F10" s="25"/>
      <c r="G10" s="45"/>
      <c r="H10" s="45"/>
      <c r="I10" s="45"/>
      <c r="J10" s="45"/>
      <c r="K10" s="45"/>
    </row>
    <row r="11" spans="1:11" ht="15.5" x14ac:dyDescent="0.35">
      <c r="A11" s="27"/>
      <c r="B11" s="23" t="s">
        <v>72</v>
      </c>
      <c r="C11" s="24"/>
      <c r="D11" s="31"/>
      <c r="E11" s="25"/>
      <c r="F11" s="25"/>
      <c r="G11" s="45"/>
      <c r="H11" s="45"/>
      <c r="I11" s="45"/>
      <c r="J11" s="45"/>
      <c r="K11" s="45"/>
    </row>
    <row r="12" spans="1:11" ht="15.5" x14ac:dyDescent="0.35">
      <c r="A12" s="27"/>
      <c r="B12" s="23" t="s">
        <v>68</v>
      </c>
      <c r="C12" s="24"/>
      <c r="D12" s="31"/>
      <c r="E12" s="25"/>
      <c r="F12" s="25"/>
      <c r="G12" s="45"/>
      <c r="H12" s="45"/>
      <c r="I12" s="45"/>
      <c r="J12" s="45"/>
      <c r="K12" s="45"/>
    </row>
    <row r="13" spans="1:11" ht="15.5" x14ac:dyDescent="0.35">
      <c r="A13" s="27"/>
      <c r="B13" s="23" t="s">
        <v>70</v>
      </c>
      <c r="C13" s="24"/>
      <c r="D13" s="31"/>
      <c r="E13" s="25"/>
      <c r="F13" s="25"/>
      <c r="G13" s="45"/>
      <c r="H13" s="45"/>
      <c r="I13" s="45"/>
      <c r="J13" s="45"/>
      <c r="K13" s="45"/>
    </row>
    <row r="14" spans="1:11" ht="15.5" x14ac:dyDescent="0.35">
      <c r="A14" s="27"/>
      <c r="B14" s="23" t="s">
        <v>69</v>
      </c>
      <c r="C14" s="24"/>
      <c r="D14" s="31"/>
      <c r="E14" s="25"/>
      <c r="F14" s="25"/>
      <c r="G14" s="45"/>
      <c r="H14" s="45"/>
      <c r="I14" s="45"/>
      <c r="J14" s="45"/>
      <c r="K14" s="45"/>
    </row>
    <row r="15" spans="1:11" ht="15.5" x14ac:dyDescent="0.35">
      <c r="A15" s="27"/>
      <c r="B15" s="23" t="s">
        <v>74</v>
      </c>
      <c r="C15" s="24"/>
      <c r="D15" s="31"/>
      <c r="E15" s="25"/>
      <c r="F15" s="25"/>
      <c r="G15" s="45"/>
      <c r="H15" s="45"/>
      <c r="I15" s="45"/>
      <c r="J15" s="45"/>
      <c r="K15" s="45"/>
    </row>
    <row r="16" spans="1:11" ht="15.5" x14ac:dyDescent="0.35">
      <c r="A16" s="27"/>
      <c r="B16" s="23" t="s">
        <v>71</v>
      </c>
      <c r="C16" s="24"/>
      <c r="D16" s="31"/>
      <c r="E16" s="25"/>
      <c r="F16" s="25"/>
      <c r="G16" s="45"/>
      <c r="H16" s="45"/>
      <c r="I16" s="45"/>
      <c r="J16" s="45"/>
      <c r="K16" s="45"/>
    </row>
    <row r="17" spans="1:11" ht="15.5" x14ac:dyDescent="0.35">
      <c r="A17" s="27"/>
      <c r="B17" s="23" t="s">
        <v>96</v>
      </c>
      <c r="C17" s="24"/>
      <c r="D17" s="31"/>
      <c r="E17" s="25"/>
      <c r="F17" s="25"/>
      <c r="G17" s="45"/>
      <c r="H17" s="45"/>
      <c r="I17" s="45"/>
      <c r="J17" s="45"/>
      <c r="K17" s="45"/>
    </row>
    <row r="18" spans="1:11" ht="15.5" x14ac:dyDescent="0.35">
      <c r="A18" s="27"/>
      <c r="B18" s="23"/>
      <c r="C18" s="24"/>
      <c r="D18" s="31"/>
      <c r="E18" s="25"/>
      <c r="F18" s="25"/>
      <c r="G18" s="45"/>
      <c r="H18" s="45"/>
      <c r="I18" s="45"/>
      <c r="J18" s="45"/>
      <c r="K18" s="45"/>
    </row>
    <row r="19" spans="1:11" ht="15.5" x14ac:dyDescent="0.35">
      <c r="B19" s="23"/>
    </row>
    <row r="20" spans="1:11" ht="15.5" x14ac:dyDescent="0.35">
      <c r="B20" s="23"/>
    </row>
    <row r="21" spans="1:11" ht="15.5" x14ac:dyDescent="0.35">
      <c r="B21" s="23"/>
    </row>
    <row r="22" spans="1:11" ht="15.5" x14ac:dyDescent="0.35">
      <c r="B22" s="39"/>
    </row>
    <row r="23" spans="1:11" ht="15.5" x14ac:dyDescent="0.35">
      <c r="B23" s="23"/>
    </row>
    <row r="24" spans="1:11" ht="15.5" x14ac:dyDescent="0.35">
      <c r="B24" s="23"/>
    </row>
    <row r="25" spans="1:11" ht="15.5" x14ac:dyDescent="0.35">
      <c r="B25" s="23"/>
    </row>
    <row r="26" spans="1:11" ht="15.5" x14ac:dyDescent="0.35">
      <c r="B26" s="23"/>
    </row>
  </sheetData>
  <sheetProtection algorithmName="SHA-512" hashValue="FUmOQJCFqHKQLW2yq3hLLHOgjzr1Lo8j14evRMKfCu++QKgXKJHSgots3m43l6Wp1ZbStoBz+VX4ydE/KVtKrg==" saltValue="5VjhYeA9LiPHGd1xihf8BA==" spinCount="100000" sheet="1" objects="1" scenarios="1"/>
  <mergeCells count="2">
    <mergeCell ref="G5:K5"/>
    <mergeCell ref="G7:K1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E61F3-BD14-4501-B4F2-D53EDB35FE7F}">
  <dimension ref="A2:K25"/>
  <sheetViews>
    <sheetView workbookViewId="0">
      <selection activeCell="E7" sqref="E7"/>
    </sheetView>
  </sheetViews>
  <sheetFormatPr defaultRowHeight="14.5" x14ac:dyDescent="0.35"/>
  <cols>
    <col min="2" max="2" width="127.54296875" customWidth="1"/>
    <col min="3" max="4" width="10.81640625" customWidth="1"/>
    <col min="5" max="6" width="15.81640625" customWidth="1"/>
  </cols>
  <sheetData>
    <row r="2" spans="1:11" ht="18" x14ac:dyDescent="0.35">
      <c r="B2" s="28" t="s">
        <v>5</v>
      </c>
    </row>
    <row r="5" spans="1:11" ht="26" x14ac:dyDescent="0.35">
      <c r="B5" s="34" t="s">
        <v>13</v>
      </c>
      <c r="C5" s="34" t="s">
        <v>18</v>
      </c>
      <c r="D5" s="34" t="s">
        <v>14</v>
      </c>
      <c r="E5" s="34" t="s">
        <v>15</v>
      </c>
      <c r="F5" s="35" t="s">
        <v>16</v>
      </c>
      <c r="G5" s="44" t="s">
        <v>17</v>
      </c>
      <c r="H5" s="44"/>
      <c r="I5" s="44"/>
      <c r="J5" s="44"/>
      <c r="K5" s="44"/>
    </row>
    <row r="7" spans="1:11" ht="18" customHeight="1" x14ac:dyDescent="0.45">
      <c r="A7" s="29">
        <v>7</v>
      </c>
      <c r="B7" s="30" t="s">
        <v>60</v>
      </c>
      <c r="C7" s="24" t="s">
        <v>4</v>
      </c>
      <c r="D7" s="31">
        <v>1</v>
      </c>
      <c r="E7" s="33"/>
      <c r="F7" s="25">
        <f>D7*E7</f>
        <v>0</v>
      </c>
      <c r="G7" s="45"/>
      <c r="H7" s="45"/>
      <c r="I7" s="45"/>
      <c r="J7" s="45"/>
      <c r="K7" s="45"/>
    </row>
    <row r="8" spans="1:11" ht="15.5" x14ac:dyDescent="0.35">
      <c r="A8" s="32"/>
      <c r="B8" s="26"/>
      <c r="C8" s="24"/>
      <c r="D8" s="31"/>
      <c r="E8" s="33"/>
      <c r="F8" s="25"/>
      <c r="G8" s="45"/>
      <c r="H8" s="45"/>
      <c r="I8" s="45"/>
      <c r="J8" s="45"/>
      <c r="K8" s="45"/>
    </row>
    <row r="9" spans="1:11" ht="15.5" x14ac:dyDescent="0.35">
      <c r="A9" s="27"/>
      <c r="B9" s="23" t="s">
        <v>78</v>
      </c>
      <c r="C9" s="24"/>
      <c r="D9" s="31"/>
      <c r="E9" s="25"/>
      <c r="F9" s="25"/>
      <c r="G9" s="45"/>
      <c r="H9" s="45"/>
      <c r="I9" s="45"/>
      <c r="J9" s="45"/>
      <c r="K9" s="45"/>
    </row>
    <row r="10" spans="1:11" ht="15.5" x14ac:dyDescent="0.35">
      <c r="A10" s="27"/>
      <c r="B10" s="23" t="s">
        <v>75</v>
      </c>
      <c r="C10" s="24"/>
      <c r="D10" s="31"/>
      <c r="E10" s="25"/>
      <c r="F10" s="25"/>
      <c r="G10" s="45"/>
      <c r="H10" s="45"/>
      <c r="I10" s="45"/>
      <c r="J10" s="45"/>
      <c r="K10" s="45"/>
    </row>
    <row r="11" spans="1:11" ht="15.5" x14ac:dyDescent="0.35">
      <c r="A11" s="27"/>
      <c r="B11" s="23" t="s">
        <v>76</v>
      </c>
      <c r="C11" s="24"/>
      <c r="D11" s="31"/>
      <c r="E11" s="25"/>
      <c r="F11" s="25"/>
      <c r="G11" s="45"/>
      <c r="H11" s="45"/>
      <c r="I11" s="45"/>
      <c r="J11" s="45"/>
      <c r="K11" s="45"/>
    </row>
    <row r="12" spans="1:11" ht="15.5" x14ac:dyDescent="0.35">
      <c r="A12" s="27"/>
      <c r="B12" s="23" t="s">
        <v>95</v>
      </c>
      <c r="C12" s="24"/>
      <c r="D12" s="31"/>
      <c r="E12" s="25"/>
      <c r="F12" s="25"/>
      <c r="G12" s="45"/>
      <c r="H12" s="45"/>
      <c r="I12" s="45"/>
      <c r="J12" s="45"/>
      <c r="K12" s="45"/>
    </row>
    <row r="13" spans="1:11" ht="15.5" x14ac:dyDescent="0.35">
      <c r="A13" s="27"/>
      <c r="B13" s="23" t="s">
        <v>77</v>
      </c>
      <c r="C13" s="24"/>
      <c r="D13" s="31"/>
      <c r="E13" s="25"/>
      <c r="F13" s="25"/>
      <c r="G13" s="45"/>
      <c r="H13" s="45"/>
      <c r="I13" s="45"/>
      <c r="J13" s="45"/>
      <c r="K13" s="45"/>
    </row>
    <row r="14" spans="1:11" ht="15.5" x14ac:dyDescent="0.35">
      <c r="A14" s="27"/>
      <c r="B14" s="23" t="s">
        <v>96</v>
      </c>
      <c r="C14" s="24"/>
      <c r="D14" s="31"/>
      <c r="E14" s="25"/>
      <c r="F14" s="25"/>
      <c r="G14" s="45"/>
      <c r="H14" s="45"/>
      <c r="I14" s="45"/>
      <c r="J14" s="45"/>
      <c r="K14" s="45"/>
    </row>
    <row r="15" spans="1:11" ht="15.5" x14ac:dyDescent="0.35">
      <c r="A15" s="27"/>
      <c r="B15" s="23"/>
      <c r="C15" s="24"/>
      <c r="D15" s="31"/>
      <c r="E15" s="25"/>
      <c r="F15" s="25"/>
      <c r="G15" s="45"/>
      <c r="H15" s="45"/>
      <c r="I15" s="45"/>
      <c r="J15" s="45"/>
      <c r="K15" s="45"/>
    </row>
    <row r="16" spans="1:11" ht="15.5" x14ac:dyDescent="0.35">
      <c r="A16" s="27"/>
      <c r="B16" s="23"/>
      <c r="C16" s="24"/>
      <c r="D16" s="31"/>
      <c r="E16" s="25"/>
      <c r="F16" s="25"/>
      <c r="G16" s="45"/>
      <c r="H16" s="45"/>
      <c r="I16" s="45"/>
      <c r="J16" s="45"/>
      <c r="K16" s="45"/>
    </row>
    <row r="17" spans="1:11" ht="15.5" x14ac:dyDescent="0.35">
      <c r="A17" s="27"/>
      <c r="B17" s="23"/>
      <c r="C17" s="24"/>
      <c r="D17" s="31"/>
      <c r="E17" s="25"/>
      <c r="F17" s="25"/>
      <c r="G17" s="45"/>
      <c r="H17" s="45"/>
      <c r="I17" s="45"/>
      <c r="J17" s="45"/>
      <c r="K17" s="45"/>
    </row>
    <row r="18" spans="1:11" ht="15.5" x14ac:dyDescent="0.35">
      <c r="B18" s="23"/>
    </row>
    <row r="19" spans="1:11" ht="15.5" x14ac:dyDescent="0.35">
      <c r="B19" s="23"/>
    </row>
    <row r="20" spans="1:11" ht="15.5" x14ac:dyDescent="0.35">
      <c r="B20" s="23"/>
    </row>
    <row r="21" spans="1:11" ht="15.5" x14ac:dyDescent="0.35">
      <c r="B21" s="39"/>
    </row>
    <row r="22" spans="1:11" ht="15.5" x14ac:dyDescent="0.35">
      <c r="B22" s="23"/>
    </row>
    <row r="23" spans="1:11" ht="15.5" x14ac:dyDescent="0.35">
      <c r="B23" s="23"/>
    </row>
    <row r="24" spans="1:11" ht="15.5" x14ac:dyDescent="0.35">
      <c r="B24" s="23"/>
    </row>
    <row r="25" spans="1:11" ht="15.5" x14ac:dyDescent="0.35">
      <c r="B25" s="23"/>
    </row>
  </sheetData>
  <sheetProtection algorithmName="SHA-512" hashValue="yCpFzz+8D/UhPa4p8Bqa74op95AIcpQ+AtsnqRMUx6oFXy0QE1m/lyil1rAJ/95U0kJ3f+Ntzo3boNuHYC9KXw==" saltValue="ZQmdjFAnQBa29HTfTAcuEw==" spinCount="100000" sheet="1" objects="1" scenarios="1"/>
  <mergeCells count="2">
    <mergeCell ref="G5:K5"/>
    <mergeCell ref="G7:K1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60F2B-F275-4C52-9D68-6066EBEB7B4D}">
  <dimension ref="A2:K27"/>
  <sheetViews>
    <sheetView tabSelected="1" workbookViewId="0">
      <selection activeCell="D7" sqref="D7"/>
    </sheetView>
  </sheetViews>
  <sheetFormatPr defaultRowHeight="14.5" x14ac:dyDescent="0.35"/>
  <cols>
    <col min="2" max="2" width="127.54296875" customWidth="1"/>
    <col min="3" max="4" width="10.81640625" customWidth="1"/>
    <col min="5" max="6" width="15.81640625" customWidth="1"/>
  </cols>
  <sheetData>
    <row r="2" spans="1:11" ht="18" x14ac:dyDescent="0.35">
      <c r="B2" s="28" t="s">
        <v>5</v>
      </c>
    </row>
    <row r="5" spans="1:11" ht="26" x14ac:dyDescent="0.35">
      <c r="B5" s="34" t="s">
        <v>13</v>
      </c>
      <c r="C5" s="34" t="s">
        <v>18</v>
      </c>
      <c r="D5" s="34" t="s">
        <v>14</v>
      </c>
      <c r="E5" s="34" t="s">
        <v>15</v>
      </c>
      <c r="F5" s="35" t="s">
        <v>16</v>
      </c>
      <c r="G5" s="44" t="s">
        <v>17</v>
      </c>
      <c r="H5" s="44"/>
      <c r="I5" s="44"/>
      <c r="J5" s="44"/>
      <c r="K5" s="44"/>
    </row>
    <row r="7" spans="1:11" ht="18" customHeight="1" x14ac:dyDescent="0.45">
      <c r="A7" s="29">
        <v>8</v>
      </c>
      <c r="B7" s="30" t="s">
        <v>60</v>
      </c>
      <c r="C7" s="24" t="s">
        <v>4</v>
      </c>
      <c r="D7" s="31">
        <v>3</v>
      </c>
      <c r="E7" s="33"/>
      <c r="F7" s="25">
        <f>D7*E7</f>
        <v>0</v>
      </c>
      <c r="G7" s="45"/>
      <c r="H7" s="45"/>
      <c r="I7" s="45"/>
      <c r="J7" s="45"/>
      <c r="K7" s="45"/>
    </row>
    <row r="8" spans="1:11" ht="15.5" x14ac:dyDescent="0.35">
      <c r="A8" s="32"/>
      <c r="B8" s="26"/>
      <c r="C8" s="24"/>
      <c r="D8" s="31"/>
      <c r="E8" s="33"/>
      <c r="F8" s="25"/>
      <c r="G8" s="45"/>
      <c r="H8" s="45"/>
      <c r="I8" s="45"/>
      <c r="J8" s="45"/>
      <c r="K8" s="45"/>
    </row>
    <row r="9" spans="1:11" ht="15.5" x14ac:dyDescent="0.35">
      <c r="A9" s="27"/>
      <c r="B9" s="23" t="s">
        <v>79</v>
      </c>
      <c r="C9" s="24"/>
      <c r="D9" s="31"/>
      <c r="E9" s="25"/>
      <c r="F9" s="25"/>
      <c r="G9" s="45"/>
      <c r="H9" s="45"/>
      <c r="I9" s="45"/>
      <c r="J9" s="45"/>
      <c r="K9" s="45"/>
    </row>
    <row r="10" spans="1:11" ht="15.5" x14ac:dyDescent="0.35">
      <c r="A10" s="27"/>
      <c r="B10" s="23" t="s">
        <v>80</v>
      </c>
      <c r="C10" s="24"/>
      <c r="D10" s="31"/>
      <c r="E10" s="25"/>
      <c r="F10" s="25"/>
      <c r="G10" s="45"/>
      <c r="H10" s="45"/>
      <c r="I10" s="45"/>
      <c r="J10" s="45"/>
      <c r="K10" s="45"/>
    </row>
    <row r="11" spans="1:11" ht="15.5" x14ac:dyDescent="0.35">
      <c r="A11" s="27"/>
      <c r="B11" s="23" t="s">
        <v>81</v>
      </c>
      <c r="C11" s="24"/>
      <c r="D11" s="31"/>
      <c r="E11" s="25"/>
      <c r="F11" s="25"/>
      <c r="G11" s="45"/>
      <c r="H11" s="45"/>
      <c r="I11" s="45"/>
      <c r="J11" s="45"/>
      <c r="K11" s="45"/>
    </row>
    <row r="12" spans="1:11" ht="15.5" x14ac:dyDescent="0.35">
      <c r="A12" s="27"/>
      <c r="B12" s="23" t="s">
        <v>76</v>
      </c>
      <c r="C12" s="24"/>
      <c r="D12" s="31"/>
      <c r="E12" s="25"/>
      <c r="F12" s="25"/>
      <c r="G12" s="45"/>
      <c r="H12" s="45"/>
      <c r="I12" s="45"/>
      <c r="J12" s="45"/>
      <c r="K12" s="45"/>
    </row>
    <row r="13" spans="1:11" ht="15.5" x14ac:dyDescent="0.35">
      <c r="A13" s="27"/>
      <c r="B13" s="23" t="s">
        <v>95</v>
      </c>
      <c r="C13" s="24"/>
      <c r="D13" s="31"/>
      <c r="E13" s="25"/>
      <c r="F13" s="25"/>
      <c r="G13" s="45"/>
      <c r="H13" s="45"/>
      <c r="I13" s="45"/>
      <c r="J13" s="45"/>
      <c r="K13" s="45"/>
    </row>
    <row r="14" spans="1:11" ht="15.5" x14ac:dyDescent="0.35">
      <c r="A14" s="27"/>
      <c r="B14" s="23" t="s">
        <v>77</v>
      </c>
      <c r="C14" s="24"/>
      <c r="D14" s="31"/>
      <c r="E14" s="25"/>
      <c r="F14" s="25"/>
      <c r="G14" s="45"/>
      <c r="H14" s="45"/>
      <c r="I14" s="45"/>
      <c r="J14" s="45"/>
      <c r="K14" s="45"/>
    </row>
    <row r="15" spans="1:11" ht="15.5" x14ac:dyDescent="0.35">
      <c r="A15" s="27"/>
      <c r="B15" s="23" t="s">
        <v>96</v>
      </c>
      <c r="C15" s="24"/>
      <c r="D15" s="31"/>
      <c r="E15" s="25"/>
      <c r="F15" s="25"/>
      <c r="G15" s="45"/>
      <c r="H15" s="45"/>
      <c r="I15" s="45"/>
      <c r="J15" s="45"/>
      <c r="K15" s="45"/>
    </row>
    <row r="16" spans="1:11" ht="15.5" x14ac:dyDescent="0.35">
      <c r="A16" s="27"/>
      <c r="B16" s="23"/>
      <c r="C16" s="24"/>
      <c r="D16" s="31"/>
      <c r="E16" s="25"/>
      <c r="F16" s="25"/>
      <c r="G16" s="45"/>
      <c r="H16" s="45"/>
      <c r="I16" s="45"/>
      <c r="J16" s="45"/>
      <c r="K16" s="45"/>
    </row>
    <row r="17" spans="1:11" ht="15.5" x14ac:dyDescent="0.35">
      <c r="A17" s="27"/>
      <c r="B17" s="23"/>
      <c r="C17" s="24"/>
      <c r="D17" s="31"/>
      <c r="E17" s="25"/>
      <c r="F17" s="25"/>
      <c r="G17" s="45"/>
      <c r="H17" s="45"/>
      <c r="I17" s="45"/>
      <c r="J17" s="45"/>
      <c r="K17" s="45"/>
    </row>
    <row r="18" spans="1:11" ht="15.5" x14ac:dyDescent="0.35">
      <c r="A18" s="27"/>
      <c r="B18" s="23"/>
      <c r="C18" s="24"/>
      <c r="D18" s="31"/>
      <c r="E18" s="25"/>
      <c r="F18" s="25"/>
      <c r="G18" s="45"/>
      <c r="H18" s="45"/>
      <c r="I18" s="45"/>
      <c r="J18" s="45"/>
      <c r="K18" s="45"/>
    </row>
    <row r="19" spans="1:11" ht="15.5" x14ac:dyDescent="0.35">
      <c r="A19" s="27"/>
      <c r="B19" s="23"/>
      <c r="C19" s="24"/>
      <c r="D19" s="31"/>
      <c r="E19" s="25"/>
      <c r="F19" s="25"/>
      <c r="G19" s="45"/>
      <c r="H19" s="45"/>
      <c r="I19" s="45"/>
      <c r="J19" s="45"/>
      <c r="K19" s="45"/>
    </row>
    <row r="20" spans="1:11" ht="15.5" x14ac:dyDescent="0.35">
      <c r="B20" s="23"/>
    </row>
    <row r="21" spans="1:11" ht="15.5" x14ac:dyDescent="0.35">
      <c r="B21" s="23"/>
    </row>
    <row r="22" spans="1:11" ht="15.5" x14ac:dyDescent="0.35">
      <c r="B22" s="23"/>
    </row>
    <row r="23" spans="1:11" ht="15.5" x14ac:dyDescent="0.35">
      <c r="B23" s="39"/>
    </row>
    <row r="24" spans="1:11" ht="15.5" x14ac:dyDescent="0.35">
      <c r="B24" s="23"/>
    </row>
    <row r="25" spans="1:11" ht="15.5" x14ac:dyDescent="0.35">
      <c r="B25" s="23"/>
    </row>
    <row r="26" spans="1:11" ht="15.5" x14ac:dyDescent="0.35">
      <c r="B26" s="23"/>
    </row>
    <row r="27" spans="1:11" ht="15.5" x14ac:dyDescent="0.35">
      <c r="B27" s="23"/>
    </row>
  </sheetData>
  <sheetProtection algorithmName="SHA-512" hashValue="G4Loe9fyqieLZuMUgrFbAELOVAn4QfeMErQtN4oPtK/4kMITc7aADXVaUcY8joIlP9CP6gGHThFcPkk9NWXdYg==" saltValue="3RBLjIujn+44fn16AJH8sw==" spinCount="100000" sheet="1" objects="1" scenarios="1"/>
  <mergeCells count="2">
    <mergeCell ref="G5:K5"/>
    <mergeCell ref="G7:K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9</vt:i4>
      </vt:variant>
    </vt:vector>
  </HeadingPairs>
  <TitlesOfParts>
    <vt:vector size="9" baseType="lpstr">
      <vt:lpstr>Rekapitulacija</vt:lpstr>
      <vt:lpstr>1. Utovarivač na kotačima</vt:lpstr>
      <vt:lpstr>2. Ručni električni viličar</vt:lpstr>
      <vt:lpstr>3. Čeoni električni viličari</vt:lpstr>
      <vt:lpstr>4. Čeoni električni viličar</vt:lpstr>
      <vt:lpstr>5. Stroj za metenje</vt:lpstr>
      <vt:lpstr>6. Stroj za pranje</vt:lpstr>
      <vt:lpstr>7. Industrijski usisavač</vt:lpstr>
      <vt:lpstr>8. Industrijski usisavač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</dc:creator>
  <cp:lastModifiedBy>Stipo Jelušić</cp:lastModifiedBy>
  <cp:revision>1</cp:revision>
  <dcterms:created xsi:type="dcterms:W3CDTF">2019-11-11T14:56:14Z</dcterms:created>
  <dcterms:modified xsi:type="dcterms:W3CDTF">2023-03-10T13:25:58Z</dcterms:modified>
  <dc:language>hr-HR</dc:language>
</cp:coreProperties>
</file>